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50" windowWidth="22245" windowHeight="15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<sst xmlns="http://schemas.openxmlformats.org/spreadsheetml/2006/main" count="195" uniqueCount="129">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</sst>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b/>
      <sz val="17"/>
      <color indexed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4" borderId="0" xfId="0" applyFont="1" applyFill="1" applyAlignment="1">
      <alignment horizontal="right"/>
    </xf>
    <xf numFmtId="164" fontId="0" fillId="5" borderId="12" xfId="0" applyNumberForma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3" fillId="2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6" borderId="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6" borderId="0" xfId="0" applyFont="1" applyFill="1" applyAlignment="1">
      <alignment horizontal="right"/>
    </xf>
    <xf numFmtId="0" fontId="0" fillId="5" borderId="11" xfId="0" applyFill="1" applyBorder="1" applyAlignment="1">
      <alignment/>
    </xf>
    <xf numFmtId="0" fontId="1" fillId="6" borderId="7" xfId="0" applyFont="1" applyFill="1" applyBorder="1" applyAlignment="1">
      <alignment/>
    </xf>
    <xf numFmtId="0" fontId="0" fillId="6" borderId="0" xfId="0" applyFill="1" applyBorder="1" applyAlignment="1">
      <alignment/>
    </xf>
    <xf numFmtId="2" fontId="0" fillId="5" borderId="15" xfId="0" applyNumberFormat="1" applyFill="1" applyBorder="1" applyAlignment="1">
      <alignment/>
    </xf>
    <xf numFmtId="0" fontId="0" fillId="6" borderId="2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2" fontId="0" fillId="6" borderId="0" xfId="0" applyNumberFormat="1" applyFill="1" applyAlignment="1">
      <alignment/>
    </xf>
    <xf numFmtId="0" fontId="0" fillId="6" borderId="21" xfId="0" applyFont="1" applyFill="1" applyBorder="1" applyAlignment="1">
      <alignment/>
    </xf>
    <xf numFmtId="2" fontId="0" fillId="5" borderId="11" xfId="0" applyNumberFormat="1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ont="1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24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25" xfId="0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right"/>
    </xf>
    <xf numFmtId="0" fontId="0" fillId="5" borderId="12" xfId="0" applyFill="1" applyBorder="1" applyAlignment="1">
      <alignment/>
    </xf>
    <xf numFmtId="0" fontId="0" fillId="4" borderId="27" xfId="0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14" xfId="0" applyFont="1" applyFill="1" applyBorder="1" applyAlignment="1">
      <alignment/>
    </xf>
    <xf numFmtId="1" fontId="0" fillId="6" borderId="0" xfId="0" applyNumberFormat="1" applyFill="1" applyAlignment="1">
      <alignment/>
    </xf>
    <xf numFmtId="0" fontId="0" fillId="9" borderId="7" xfId="0" applyFont="1" applyFill="1" applyBorder="1" applyAlignment="1">
      <alignment/>
    </xf>
    <xf numFmtId="1" fontId="0" fillId="5" borderId="12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6" borderId="31" xfId="0" applyFill="1" applyBorder="1" applyAlignment="1">
      <alignment/>
    </xf>
    <xf numFmtId="0" fontId="0" fillId="6" borderId="16" xfId="0" applyFill="1" applyBorder="1" applyAlignment="1">
      <alignment/>
    </xf>
    <xf numFmtId="0" fontId="1" fillId="4" borderId="7" xfId="0" applyFont="1" applyFill="1" applyBorder="1" applyAlignment="1">
      <alignment/>
    </xf>
    <xf numFmtId="2" fontId="1" fillId="7" borderId="12" xfId="0" applyNumberFormat="1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4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2" fontId="1" fillId="3" borderId="11" xfId="0" applyNumberFormat="1" applyFont="1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0" fillId="5" borderId="11" xfId="0" applyNumberFormat="1" applyFont="1" applyFill="1" applyBorder="1" applyAlignment="1">
      <alignment horizontal="right"/>
    </xf>
    <xf numFmtId="2" fontId="1" fillId="3" borderId="13" xfId="0" applyNumberFormat="1" applyFont="1" applyFill="1" applyBorder="1" applyAlignment="1">
      <alignment horizontal="left"/>
    </xf>
    <xf numFmtId="164" fontId="0" fillId="5" borderId="13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164" fontId="1" fillId="5" borderId="13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>
      <alignment horizontal="left"/>
    </xf>
    <xf numFmtId="10" fontId="0" fillId="0" borderId="0" xfId="0" applyNumberFormat="1" applyAlignment="1">
      <alignment/>
    </xf>
    <xf numFmtId="164" fontId="7" fillId="5" borderId="13" xfId="0" applyNumberFormat="1" applyFont="1" applyFill="1" applyBorder="1" applyAlignment="1">
      <alignment horizontal="right"/>
    </xf>
    <xf numFmtId="2" fontId="0" fillId="6" borderId="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6" borderId="9" xfId="0" applyNumberFormat="1" applyFill="1" applyBorder="1" applyAlignment="1">
      <alignment/>
    </xf>
    <xf numFmtId="0" fontId="0" fillId="6" borderId="35" xfId="0" applyFont="1" applyFill="1" applyBorder="1" applyAlignment="1">
      <alignment/>
    </xf>
    <xf numFmtId="0" fontId="0" fillId="0" borderId="37" xfId="0" applyBorder="1" applyAlignment="1">
      <alignment/>
    </xf>
    <xf numFmtId="10" fontId="0" fillId="0" borderId="0" xfId="0" applyNumberFormat="1" applyFill="1" applyAlignment="1">
      <alignment/>
    </xf>
    <xf numFmtId="0" fontId="0" fillId="6" borderId="38" xfId="0" applyFont="1" applyFill="1" applyBorder="1" applyAlignment="1">
      <alignment/>
    </xf>
    <xf numFmtId="164" fontId="0" fillId="5" borderId="15" xfId="0" applyNumberFormat="1" applyFont="1" applyFill="1" applyBorder="1" applyAlignment="1">
      <alignment horizontal="right"/>
    </xf>
    <xf numFmtId="2" fontId="0" fillId="6" borderId="0" xfId="0" applyNumberFormat="1" applyFont="1" applyFill="1" applyBorder="1" applyAlignment="1">
      <alignment horizontal="left"/>
    </xf>
    <xf numFmtId="0" fontId="0" fillId="6" borderId="8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64" fontId="0" fillId="6" borderId="17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0" xfId="0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38.400000000000006</c:v>
                </c:pt>
                <c:pt idx="4">
                  <c:v>60</c:v>
                </c:pt>
                <c:pt idx="5">
                  <c:v>84</c:v>
                </c:pt>
                <c:pt idx="6">
                  <c:v>112.80000000000001</c:v>
                </c:pt>
                <c:pt idx="7">
                  <c:v>146.39999999999998</c:v>
                </c:pt>
                <c:pt idx="8">
                  <c:v>187.2</c:v>
                </c:pt>
                <c:pt idx="9">
                  <c:v>232.79999999999998</c:v>
                </c:pt>
                <c:pt idx="10">
                  <c:v>280.79999999999995</c:v>
                </c:pt>
                <c:pt idx="11">
                  <c:v>336</c:v>
                </c:pt>
                <c:pt idx="12">
                  <c:v>396</c:v>
                </c:pt>
                <c:pt idx="13">
                  <c:v>460.79999999999995</c:v>
                </c:pt>
                <c:pt idx="14">
                  <c:v>528</c:v>
                </c:pt>
                <c:pt idx="15">
                  <c:v>600</c:v>
                </c:pt>
                <c:pt idx="16">
                  <c:v>672</c:v>
                </c:pt>
                <c:pt idx="17">
                  <c:v>756</c:v>
                </c:pt>
                <c:pt idx="18">
                  <c:v>840</c:v>
                </c:pt>
                <c:pt idx="19">
                  <c:v>924</c:v>
                </c:pt>
                <c:pt idx="20">
                  <c:v>1020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10742896"/>
        <c:axId val="29577201"/>
      </c:scatterChart>
      <c:valAx>
        <c:axId val="1074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201"/>
        <c:crossesAt val="0"/>
        <c:crossBetween val="midCat"/>
        <c:dispUnits/>
        <c:majorUnit val="1"/>
      </c:valAx>
      <c:valAx>
        <c:axId val="2957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289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7.199999999999999</c:v>
                </c:pt>
                <c:pt idx="1">
                  <c:v>14.399999999999999</c:v>
                </c:pt>
                <c:pt idx="2">
                  <c:v>24</c:v>
                </c:pt>
                <c:pt idx="3">
                  <c:v>40.8</c:v>
                </c:pt>
                <c:pt idx="4">
                  <c:v>60</c:v>
                </c:pt>
                <c:pt idx="5">
                  <c:v>84</c:v>
                </c:pt>
                <c:pt idx="6">
                  <c:v>115.19999999999999</c:v>
                </c:pt>
                <c:pt idx="7">
                  <c:v>151.2</c:v>
                </c:pt>
                <c:pt idx="8">
                  <c:v>194.39999999999998</c:v>
                </c:pt>
                <c:pt idx="9">
                  <c:v>244.79999999999998</c:v>
                </c:pt>
                <c:pt idx="10">
                  <c:v>300</c:v>
                </c:pt>
                <c:pt idx="11">
                  <c:v>362.4</c:v>
                </c:pt>
                <c:pt idx="12">
                  <c:v>429.59999999999997</c:v>
                </c:pt>
                <c:pt idx="13">
                  <c:v>504</c:v>
                </c:pt>
                <c:pt idx="14">
                  <c:v>576</c:v>
                </c:pt>
                <c:pt idx="15">
                  <c:v>660</c:v>
                </c:pt>
                <c:pt idx="16">
                  <c:v>756</c:v>
                </c:pt>
                <c:pt idx="17">
                  <c:v>852</c:v>
                </c:pt>
                <c:pt idx="18">
                  <c:v>948</c:v>
                </c:pt>
                <c:pt idx="19">
                  <c:v>1056</c:v>
                </c:pt>
                <c:pt idx="20">
                  <c:v>1176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64868218"/>
        <c:axId val="46943051"/>
      </c:scatterChart>
      <c:valAx>
        <c:axId val="6486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43051"/>
        <c:crossesAt val="0"/>
        <c:crossBetween val="midCat"/>
        <c:dispUnits/>
        <c:majorUnit val="1"/>
      </c:valAx>
      <c:valAx>
        <c:axId val="469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8218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697200"/>
        <a:ext cx="8391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450175"/>
        <a:ext cx="8382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5" max="5" width="28.57421875" style="0" customWidth="1"/>
    <col min="6" max="6" width="17.7109375" style="0" customWidth="1"/>
    <col min="7" max="7" width="15.7109375" style="0" customWidth="1"/>
  </cols>
  <sheetData>
    <row r="1" s="1" customFormat="1" ht="18">
      <c r="B1" s="2" t="s">
        <v>128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7</v>
      </c>
      <c r="E5" s="16" t="s">
        <v>6</v>
      </c>
      <c r="F5" s="17">
        <f>(D6*D5*60)/(2*PI()*(D7/2))</f>
        <v>194.9648052875718</v>
      </c>
      <c r="G5" s="13" t="s">
        <v>7</v>
      </c>
    </row>
    <row r="6" spans="2:7" ht="12.75">
      <c r="B6" s="14" t="s">
        <v>8</v>
      </c>
      <c r="C6" s="12" t="s">
        <v>9</v>
      </c>
      <c r="D6" s="18">
        <v>3.5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3.24941342145953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0.702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111.72677005051052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30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30</v>
      </c>
      <c r="E14" s="36" t="s">
        <v>26</v>
      </c>
      <c r="F14" s="21">
        <f>(F5/60)*F11</f>
        <v>2.28108822186459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26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25</v>
      </c>
      <c r="E18" s="36" t="s">
        <v>36</v>
      </c>
      <c r="F18" s="45">
        <f>(D11*(D15+(D16*2)+(D17*2))/PI())/10/1.25+(0.2*D18)+(2*D13/10)+(4*D16/10)</f>
        <v>38.81791697197703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30.61791697197703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16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1.38</v>
      </c>
      <c r="E25" s="59" t="s">
        <v>52</v>
      </c>
      <c r="F25" s="60">
        <f>D25-((D25*(D24/(2*D23)))*0.5)</f>
        <v>0.828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5">
        <v>24</v>
      </c>
      <c r="E29" s="31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30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59.47682526192364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103.03244230013394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12.75">
      <c r="B40" s="10"/>
      <c r="C40" s="11"/>
      <c r="D40" s="12"/>
      <c r="E40" s="12"/>
      <c r="F40" s="12"/>
      <c r="G40" s="13"/>
    </row>
    <row r="41" spans="2:7" ht="12.75">
      <c r="B41" s="14" t="s">
        <v>71</v>
      </c>
      <c r="C41" s="12" t="s">
        <v>72</v>
      </c>
      <c r="D41" s="15">
        <v>1.32</v>
      </c>
      <c r="E41" s="12"/>
      <c r="F41" s="12"/>
      <c r="G41" s="13"/>
    </row>
    <row r="42" spans="2:7" ht="12.75">
      <c r="B42" s="14" t="s">
        <v>73</v>
      </c>
      <c r="C42" s="12" t="s">
        <v>74</v>
      </c>
      <c r="D42" s="18">
        <v>1.8</v>
      </c>
      <c r="E42" s="12"/>
      <c r="F42" s="12"/>
      <c r="G42" s="13"/>
    </row>
    <row r="43" spans="2:7" ht="12.75">
      <c r="B43" s="14" t="s">
        <v>75</v>
      </c>
      <c r="C43" s="10" t="s">
        <v>76</v>
      </c>
      <c r="D43" s="18">
        <v>2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0.8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11.269760206239956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74">
        <f>(PI()*((D41/2)*(D41/2))*F37*D43*D42)/D16</f>
        <v>19.522745423487137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45">
        <f>D43*F35*(D13*2+D14+D15+D16*2)/1000</f>
        <v>19.27049138486326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77">
        <f>F53*D11</f>
        <v>173.43442246376932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40">
        <f>100*PI()*(D41/2)^2*(F53/100)*8.96*D11*D43</f>
        <v>4253.15340698597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33.3825113052434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300.44260174719057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7367.790413646012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21">
        <f>((F53*D63*D11*2/D33)/((PI()*((D41/2)*(D41/2)))*D43))</f>
        <v>0.7519627063753681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(((F57*D63*D11*2/D33)/((PI()*((D41/2)*(D41/2)))*D43)))/3</f>
        <v>0.43421144182506916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498.56924616022644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14.335148302807001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344.043559267368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92">
        <v>8</v>
      </c>
      <c r="E76" s="90" t="s">
        <v>108</v>
      </c>
      <c r="F76" s="91">
        <f>F75*100/F73</f>
        <v>69.00617354902028</v>
      </c>
      <c r="G76" s="32" t="s">
        <v>101</v>
      </c>
      <c r="I76" s="93"/>
    </row>
    <row r="77" spans="2:9" ht="12.75">
      <c r="B77" s="29"/>
      <c r="C77" s="31"/>
      <c r="D77" s="32"/>
      <c r="E77" s="90" t="s">
        <v>109</v>
      </c>
      <c r="F77" s="94">
        <f>F74^2*F65</f>
        <v>154.52568689285843</v>
      </c>
      <c r="G77" s="32" t="s">
        <v>99</v>
      </c>
      <c r="I77" s="70"/>
    </row>
    <row r="78" spans="2:9" ht="12.75">
      <c r="B78" s="83"/>
      <c r="C78" s="39"/>
      <c r="D78" s="95"/>
      <c r="E78" s="85" t="s">
        <v>110</v>
      </c>
      <c r="F78" s="88">
        <f>D75*F74</f>
        <v>20.0692076239298</v>
      </c>
      <c r="G78" s="32" t="s">
        <v>99</v>
      </c>
      <c r="I78" s="70"/>
    </row>
    <row r="79" spans="1:9" ht="12.75">
      <c r="A79" s="96"/>
      <c r="B79" s="29"/>
      <c r="C79" s="31"/>
      <c r="D79" s="32"/>
      <c r="E79" s="85" t="s">
        <v>111</v>
      </c>
      <c r="F79" s="88">
        <f>F75-F78</f>
        <v>323.9743516434382</v>
      </c>
      <c r="G79" s="32" t="s">
        <v>99</v>
      </c>
      <c r="I79" s="70"/>
    </row>
    <row r="80" spans="1:9" ht="12.75">
      <c r="A80" s="97"/>
      <c r="B80" s="29"/>
      <c r="C80" s="39"/>
      <c r="D80" s="98"/>
      <c r="E80" s="99" t="s">
        <v>112</v>
      </c>
      <c r="F80" s="88">
        <f>F79/D29</f>
        <v>13.498931318476592</v>
      </c>
      <c r="G80" s="32" t="s">
        <v>103</v>
      </c>
      <c r="I80" s="70"/>
    </row>
    <row r="81" spans="1:9" ht="12.75">
      <c r="A81" s="100"/>
      <c r="B81" s="29"/>
      <c r="C81" s="39"/>
      <c r="D81" s="98"/>
      <c r="E81" s="90" t="s">
        <v>113</v>
      </c>
      <c r="F81" s="91">
        <f>F79*100/F73</f>
        <v>64.98081342532743</v>
      </c>
      <c r="G81" s="32" t="s">
        <v>101</v>
      </c>
      <c r="I81" s="101"/>
    </row>
    <row r="82" spans="1:9" ht="13.5" thickBot="1">
      <c r="A82" s="100"/>
      <c r="B82" s="83"/>
      <c r="C82" s="39"/>
      <c r="D82" s="95"/>
      <c r="E82" s="102" t="s">
        <v>114</v>
      </c>
      <c r="F82" s="103">
        <f>F81*D74/100</f>
        <v>22.7432846988646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4"/>
      <c r="E84" s="82" t="s">
        <v>69</v>
      </c>
      <c r="F84" s="48"/>
      <c r="G84" s="32"/>
      <c r="I84" s="3"/>
    </row>
    <row r="85" spans="2:9" ht="12.75">
      <c r="B85" s="83"/>
      <c r="C85" s="104"/>
      <c r="D85" s="32"/>
      <c r="E85" s="85" t="s">
        <v>98</v>
      </c>
      <c r="F85" s="86">
        <f>(0.5*D73*(PI()*((D7/2)*(D7/2)))*(D76*D76*D76)*(D74/100))</f>
        <v>498.56924616022644</v>
      </c>
      <c r="G85" s="32" t="s">
        <v>99</v>
      </c>
      <c r="I85" s="3"/>
    </row>
    <row r="86" spans="2:9" ht="12.75">
      <c r="B86" s="83"/>
      <c r="C86" s="104"/>
      <c r="D86" s="32"/>
      <c r="E86" s="85" t="s">
        <v>102</v>
      </c>
      <c r="F86" s="88">
        <f>SQRT((D29*D29+2*F85*F67)/(2*F67*F67)-SQRT((D29^2+2*F85*F67)^2/(4*F67^4)-(F85^2/F67^2)))</f>
        <v>16.089922865705727</v>
      </c>
      <c r="G86" s="32" t="s">
        <v>103</v>
      </c>
      <c r="I86" s="3"/>
    </row>
    <row r="87" spans="2:9" ht="12.75">
      <c r="B87" s="83"/>
      <c r="C87" s="104"/>
      <c r="D87" s="32"/>
      <c r="E87" s="90" t="s">
        <v>106</v>
      </c>
      <c r="F87" s="91">
        <f>F85-F86^2*F67</f>
        <v>386.15814877693725</v>
      </c>
      <c r="G87" s="32" t="s">
        <v>99</v>
      </c>
      <c r="I87" s="3"/>
    </row>
    <row r="88" spans="2:7" ht="12.75">
      <c r="B88" s="83"/>
      <c r="C88" s="104"/>
      <c r="D88" s="32"/>
      <c r="E88" s="90" t="s">
        <v>108</v>
      </c>
      <c r="F88" s="91">
        <f>F87*100/F85</f>
        <v>77.45326286187267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4">
        <f>F86^2*F67</f>
        <v>112.41109738328917</v>
      </c>
      <c r="G89" s="32" t="s">
        <v>99</v>
      </c>
    </row>
    <row r="90" spans="2:7" ht="12.75">
      <c r="B90" s="83"/>
      <c r="C90" s="104"/>
      <c r="D90" s="32"/>
      <c r="E90" s="85" t="s">
        <v>110</v>
      </c>
      <c r="F90" s="88">
        <f>D75*F86</f>
        <v>22.525892011988017</v>
      </c>
      <c r="G90" s="32" t="s">
        <v>99</v>
      </c>
    </row>
    <row r="91" spans="2:7" ht="12.75">
      <c r="B91" s="83"/>
      <c r="C91" s="104"/>
      <c r="D91" s="32"/>
      <c r="E91" s="85" t="s">
        <v>111</v>
      </c>
      <c r="F91" s="88">
        <f>F87-F90</f>
        <v>363.63225676494926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15.151344031872886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72.93515586159678</v>
      </c>
      <c r="G93" s="32" t="s">
        <v>101</v>
      </c>
    </row>
    <row r="94" spans="2:7" ht="12.75">
      <c r="B94" s="29"/>
      <c r="C94" s="39"/>
      <c r="D94" s="32"/>
      <c r="E94" s="105" t="s">
        <v>114</v>
      </c>
      <c r="F94" s="103">
        <f>F88*D74/100</f>
        <v>27.108642001655436</v>
      </c>
      <c r="G94" s="32" t="s">
        <v>101</v>
      </c>
    </row>
    <row r="95" spans="2:7" ht="12.75">
      <c r="B95" s="72"/>
      <c r="C95" s="49"/>
      <c r="D95" s="49"/>
      <c r="E95" s="106"/>
      <c r="F95" s="107"/>
      <c r="G95" s="51"/>
    </row>
    <row r="96" spans="2:8" ht="18">
      <c r="B96" s="108" t="s">
        <v>66</v>
      </c>
      <c r="C96" s="109"/>
      <c r="D96" s="109"/>
      <c r="E96" s="109"/>
      <c r="F96" s="109"/>
      <c r="G96" s="110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1"/>
      <c r="B125" s="108" t="s">
        <v>115</v>
      </c>
      <c r="C125" s="109"/>
      <c r="D125" s="109"/>
      <c r="E125" s="109"/>
      <c r="F125" s="109"/>
      <c r="G125" s="112"/>
    </row>
    <row r="126" spans="6:7" ht="12.75">
      <c r="F126" s="31"/>
      <c r="G126" s="111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Sheet1!$D$24-(2*Sheet1!$D$44)-(2*Sheet1!$D$45)</formula>
    </cfRule>
  </conditionalFormatting>
  <conditionalFormatting sqref="F49">
    <cfRule type="cellIs" priority="2" dxfId="0" operator="greaterThan" stopIfTrue="1">
      <formula>Sheet1!$D$24-(2*Sheet1!$D$44)-(2*Sheet1!$D$45)</formula>
    </cfRule>
  </conditionalFormatting>
  <dataValidations count="1">
    <dataValidation type="list" allowBlank="1" showErrorMessage="1" sqref="D25">
      <formula1>Sheet1!$I$21:$I$26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  <oleObjects>
    <oleObject progId="opendocument.MathDocument.1" shapeId="97541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2.407519627063754</v>
      </c>
      <c r="C5" s="70">
        <f>A5*Sheet1!D29</f>
        <v>2.4000000000000004</v>
      </c>
      <c r="E5" s="70">
        <f aca="true" t="shared" si="1" ref="E5:E68">(A5*A5)*O5</f>
        <v>0.007519627063753682</v>
      </c>
      <c r="I5" s="113"/>
      <c r="O5" s="70">
        <f>Sheet1!F65</f>
        <v>0.7519627063753681</v>
      </c>
      <c r="P5" s="113"/>
    </row>
    <row r="6" spans="1:15" ht="12.75">
      <c r="A6">
        <v>0.2</v>
      </c>
      <c r="B6" s="70">
        <f t="shared" si="0"/>
        <v>4.830078508255015</v>
      </c>
      <c r="C6" s="70">
        <f>A6*Sheet1!D29</f>
        <v>4.800000000000001</v>
      </c>
      <c r="E6" s="70">
        <f t="shared" si="1"/>
        <v>0.03007850825501473</v>
      </c>
      <c r="I6" s="113"/>
      <c r="O6" s="70">
        <f>Sheet1!F65</f>
        <v>0.7519627063753681</v>
      </c>
    </row>
    <row r="7" spans="1:15" ht="12.75">
      <c r="A7">
        <v>0.3</v>
      </c>
      <c r="B7" s="70">
        <f t="shared" si="0"/>
        <v>7.2676766435737825</v>
      </c>
      <c r="C7" s="70">
        <f>A7*Sheet1!D29</f>
        <v>7.199999999999999</v>
      </c>
      <c r="E7" s="70">
        <f t="shared" si="1"/>
        <v>0.06767664357378313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0.42</v>
      </c>
      <c r="L7" s="70">
        <f aca="true" t="shared" si="2" ref="L7:L27">J7-K7</f>
        <v>6.779999999999999</v>
      </c>
      <c r="O7" s="70">
        <f>Sheet1!F65</f>
        <v>0.7519627063753681</v>
      </c>
    </row>
    <row r="8" spans="1:15" ht="12.75">
      <c r="A8">
        <v>0.4</v>
      </c>
      <c r="B8" s="70">
        <f t="shared" si="0"/>
        <v>9.72031403302006</v>
      </c>
      <c r="C8" s="70">
        <f>A8*Sheet1!D29</f>
        <v>9.600000000000001</v>
      </c>
      <c r="E8" s="70">
        <f t="shared" si="1"/>
        <v>0.12031403302005891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0.84</v>
      </c>
      <c r="L8" s="70">
        <f t="shared" si="2"/>
        <v>13.559999999999999</v>
      </c>
      <c r="O8" s="70">
        <f>Sheet1!F65</f>
        <v>0.7519627063753681</v>
      </c>
    </row>
    <row r="9" spans="1:15" ht="12.75">
      <c r="A9">
        <v>0.5</v>
      </c>
      <c r="B9" s="70">
        <f t="shared" si="0"/>
        <v>12.187990676593841</v>
      </c>
      <c r="C9" s="70">
        <f>A9*Sheet1!D29</f>
        <v>12</v>
      </c>
      <c r="E9" s="70">
        <f t="shared" si="1"/>
        <v>0.18799067659384203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1.4</v>
      </c>
      <c r="L9" s="70">
        <f t="shared" si="2"/>
        <v>22.6</v>
      </c>
      <c r="O9" s="70">
        <f>Sheet1!F65</f>
        <v>0.7519627063753681</v>
      </c>
    </row>
    <row r="10" spans="1:15" ht="12.75">
      <c r="A10">
        <v>0.6</v>
      </c>
      <c r="B10" s="70">
        <f t="shared" si="0"/>
        <v>14.670706574295131</v>
      </c>
      <c r="C10" s="70">
        <f>A10*Sheet1!D29</f>
        <v>14.399999999999999</v>
      </c>
      <c r="E10" s="70">
        <f t="shared" si="1"/>
        <v>0.2707065742951325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38.400000000000006</v>
      </c>
      <c r="K10" s="70">
        <f>J10/Sheet1!D29*Sheet1!D75</f>
        <v>2.24</v>
      </c>
      <c r="L10" s="70">
        <f t="shared" si="2"/>
        <v>36.160000000000004</v>
      </c>
      <c r="O10" s="70">
        <f>Sheet1!F65</f>
        <v>0.7519627063753681</v>
      </c>
    </row>
    <row r="11" spans="1:15" ht="12.75">
      <c r="A11">
        <v>0.7</v>
      </c>
      <c r="B11" s="70">
        <f t="shared" si="0"/>
        <v>17.168461726123926</v>
      </c>
      <c r="C11" s="70">
        <f>A11*Sheet1!D29</f>
        <v>16.799999999999997</v>
      </c>
      <c r="E11" s="70">
        <f t="shared" si="1"/>
        <v>0.3684617261239303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57.599999999999994</v>
      </c>
      <c r="K11" s="70">
        <f>J11/Sheet1!D29*Sheet1!D75</f>
        <v>3.36</v>
      </c>
      <c r="L11" s="70">
        <f t="shared" si="2"/>
        <v>54.239999999999995</v>
      </c>
      <c r="O11" s="70">
        <f>Sheet1!F65</f>
        <v>0.7519627063753681</v>
      </c>
    </row>
    <row r="12" spans="1:15" ht="12.75">
      <c r="A12">
        <v>0.8</v>
      </c>
      <c r="B12" s="70">
        <f t="shared" si="0"/>
        <v>19.68125613208024</v>
      </c>
      <c r="C12" s="70">
        <f>A12*Sheet1!D29</f>
        <v>19.200000000000003</v>
      </c>
      <c r="E12" s="70">
        <f t="shared" si="1"/>
        <v>0.48125613208023565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79.19999999999999</v>
      </c>
      <c r="K12" s="70">
        <f>J12/Sheet1!D29*Sheet1!D75</f>
        <v>4.619999999999999</v>
      </c>
      <c r="L12" s="70">
        <f t="shared" si="2"/>
        <v>74.57999999999998</v>
      </c>
      <c r="O12" s="70">
        <f>Sheet1!F65</f>
        <v>0.7519627063753681</v>
      </c>
    </row>
    <row r="13" spans="1:15" ht="12.75">
      <c r="A13">
        <v>0.9</v>
      </c>
      <c r="B13" s="70">
        <f t="shared" si="0"/>
        <v>22.20908979216405</v>
      </c>
      <c r="C13" s="70">
        <f>A13*Sheet1!D29</f>
        <v>21.6</v>
      </c>
      <c r="E13" s="70">
        <f t="shared" si="1"/>
        <v>0.6090897921640482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105.60000000000001</v>
      </c>
      <c r="K13" s="70">
        <f>J13/Sheet1!D29*Sheet1!D75</f>
        <v>6.16</v>
      </c>
      <c r="L13" s="70">
        <f t="shared" si="2"/>
        <v>99.44000000000001</v>
      </c>
      <c r="O13" s="70">
        <f>Sheet1!F65</f>
        <v>0.7519627063753681</v>
      </c>
    </row>
    <row r="14" spans="1:15" ht="12.75">
      <c r="A14">
        <v>1</v>
      </c>
      <c r="B14" s="70">
        <f t="shared" si="0"/>
        <v>24.75196270637537</v>
      </c>
      <c r="C14" s="70">
        <f>A14*Sheet1!D29</f>
        <v>24</v>
      </c>
      <c r="E14" s="70">
        <f t="shared" si="1"/>
        <v>0.7519627063753681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136.8</v>
      </c>
      <c r="K14" s="70">
        <f>J14/Sheet1!D29*Sheet1!D75</f>
        <v>7.9799999999999995</v>
      </c>
      <c r="L14" s="70">
        <f t="shared" si="2"/>
        <v>128.82000000000002</v>
      </c>
      <c r="O14" s="70">
        <f>Sheet1!F65</f>
        <v>0.7519627063753681</v>
      </c>
    </row>
    <row r="15" spans="1:15" ht="12.75">
      <c r="A15">
        <v>1.1</v>
      </c>
      <c r="B15" s="70">
        <f t="shared" si="0"/>
        <v>27.309874874714197</v>
      </c>
      <c r="C15" s="70">
        <f>A15*Sheet1!D29</f>
        <v>26.400000000000002</v>
      </c>
      <c r="E15" s="70">
        <f t="shared" si="1"/>
        <v>0.9098748747141956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170.39999999999998</v>
      </c>
      <c r="K15" s="70">
        <f>J15/Sheet1!D29*Sheet1!D75</f>
        <v>9.939999999999998</v>
      </c>
      <c r="L15" s="70">
        <f t="shared" si="2"/>
        <v>160.45999999999998</v>
      </c>
      <c r="O15" s="70">
        <f>Sheet1!F65</f>
        <v>0.7519627063753681</v>
      </c>
    </row>
    <row r="16" spans="1:15" ht="12.75">
      <c r="A16">
        <v>1.2</v>
      </c>
      <c r="B16" s="70">
        <f t="shared" si="0"/>
        <v>29.88282629718053</v>
      </c>
      <c r="C16" s="70">
        <f>A16*Sheet1!D29</f>
        <v>28.799999999999997</v>
      </c>
      <c r="E16" s="70">
        <f t="shared" si="1"/>
        <v>1.08282629718053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208.79999999999998</v>
      </c>
      <c r="K16" s="70">
        <f>J16/Sheet1!D29*Sheet1!D75</f>
        <v>12.179999999999998</v>
      </c>
      <c r="L16" s="70">
        <f t="shared" si="2"/>
        <v>196.61999999999998</v>
      </c>
      <c r="O16" s="70">
        <f>Sheet1!F65</f>
        <v>0.7519627063753681</v>
      </c>
    </row>
    <row r="17" spans="1:15" ht="12.75">
      <c r="A17">
        <v>1.3</v>
      </c>
      <c r="B17" s="70">
        <f t="shared" si="0"/>
        <v>32.470816973774376</v>
      </c>
      <c r="C17" s="70">
        <f>A17*Sheet1!D29</f>
        <v>31.200000000000003</v>
      </c>
      <c r="E17" s="70">
        <f t="shared" si="1"/>
        <v>1.2708169737743722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249.60000000000002</v>
      </c>
      <c r="K17" s="70">
        <f>J17/Sheet1!D29*Sheet1!D75</f>
        <v>14.559999999999999</v>
      </c>
      <c r="L17" s="70">
        <f t="shared" si="2"/>
        <v>235.04000000000002</v>
      </c>
      <c r="O17" s="70">
        <f>Sheet1!F65</f>
        <v>0.7519627063753681</v>
      </c>
    </row>
    <row r="18" spans="1:15" ht="12.75">
      <c r="A18">
        <v>1.4</v>
      </c>
      <c r="B18" s="70">
        <f t="shared" si="0"/>
        <v>35.07384690449572</v>
      </c>
      <c r="C18" s="70">
        <f>A18*Sheet1!D29</f>
        <v>33.599999999999994</v>
      </c>
      <c r="E18" s="70">
        <f t="shared" si="1"/>
        <v>1.4738469044957212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295.20000000000005</v>
      </c>
      <c r="K18" s="70">
        <f>J18/Sheet1!D29*Sheet1!D75</f>
        <v>17.220000000000002</v>
      </c>
      <c r="L18" s="70">
        <f t="shared" si="2"/>
        <v>277.98</v>
      </c>
      <c r="O18" s="70">
        <f>Sheet1!F65</f>
        <v>0.7519627063753681</v>
      </c>
    </row>
    <row r="19" spans="1:15" ht="12.75">
      <c r="A19">
        <v>1.5</v>
      </c>
      <c r="B19" s="70">
        <f t="shared" si="0"/>
        <v>37.69191608934458</v>
      </c>
      <c r="C19" s="70">
        <f>A19*Sheet1!D29</f>
        <v>36</v>
      </c>
      <c r="E19" s="70">
        <f t="shared" si="1"/>
        <v>1.6919160893445782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343.20000000000005</v>
      </c>
      <c r="K19" s="70">
        <f>J19/Sheet1!D29*Sheet1!D75</f>
        <v>20.020000000000003</v>
      </c>
      <c r="L19" s="70">
        <f t="shared" si="2"/>
        <v>323.18000000000006</v>
      </c>
      <c r="O19" s="70">
        <f>Sheet1!F65</f>
        <v>0.7519627063753681</v>
      </c>
    </row>
    <row r="20" spans="1:15" ht="12.75">
      <c r="A20">
        <v>1.6</v>
      </c>
      <c r="B20" s="70">
        <f t="shared" si="0"/>
        <v>40.325024528320945</v>
      </c>
      <c r="C20" s="70">
        <f>A20*Sheet1!D29</f>
        <v>38.400000000000006</v>
      </c>
      <c r="E20" s="70">
        <f t="shared" si="1"/>
        <v>1.9250245283209426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393.59999999999997</v>
      </c>
      <c r="K20" s="70">
        <f>J20/Sheet1!D29*Sheet1!D75</f>
        <v>22.959999999999997</v>
      </c>
      <c r="L20" s="70">
        <f t="shared" si="2"/>
        <v>370.64</v>
      </c>
      <c r="O20" s="70">
        <f>Sheet1!F65</f>
        <v>0.7519627063753681</v>
      </c>
    </row>
    <row r="21" spans="1:15" ht="12.75">
      <c r="A21">
        <v>1.7</v>
      </c>
      <c r="B21" s="70">
        <f t="shared" si="0"/>
        <v>42.97317222142481</v>
      </c>
      <c r="C21" s="70">
        <f>A21*Sheet1!D29</f>
        <v>40.8</v>
      </c>
      <c r="E21" s="70">
        <f t="shared" si="1"/>
        <v>2.1731722214248137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446.40000000000003</v>
      </c>
      <c r="K21" s="70">
        <f>J21/Sheet1!D29*Sheet1!D75</f>
        <v>26.04</v>
      </c>
      <c r="L21" s="70">
        <f t="shared" si="2"/>
        <v>420.36</v>
      </c>
      <c r="O21" s="70">
        <f>Sheet1!F65</f>
        <v>0.7519627063753681</v>
      </c>
    </row>
    <row r="22" spans="1:15" ht="12.75">
      <c r="A22">
        <v>1.8</v>
      </c>
      <c r="B22" s="70">
        <f t="shared" si="0"/>
        <v>45.6363591686562</v>
      </c>
      <c r="C22" s="70">
        <f>A22*Sheet1!D29</f>
        <v>43.2</v>
      </c>
      <c r="E22" s="70">
        <f t="shared" si="1"/>
        <v>2.436359168656193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492</v>
      </c>
      <c r="K22" s="70">
        <f>J22/Sheet1!D29*Sheet1!D75</f>
        <v>28.7</v>
      </c>
      <c r="L22" s="70">
        <f t="shared" si="2"/>
        <v>463.3</v>
      </c>
      <c r="O22" s="70">
        <f>Sheet1!F65</f>
        <v>0.7519627063753681</v>
      </c>
    </row>
    <row r="23" spans="1:15" ht="12.75">
      <c r="A23">
        <v>1.9</v>
      </c>
      <c r="B23" s="70">
        <f t="shared" si="0"/>
        <v>48.314585370015074</v>
      </c>
      <c r="C23" s="70">
        <f>A23*Sheet1!D29</f>
        <v>45.599999999999994</v>
      </c>
      <c r="E23" s="70">
        <f t="shared" si="1"/>
        <v>2.7145853700150786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552</v>
      </c>
      <c r="K23" s="70">
        <f>J23/Sheet1!D29*Sheet1!D75</f>
        <v>32.199999999999996</v>
      </c>
      <c r="L23" s="70">
        <f t="shared" si="2"/>
        <v>519.8</v>
      </c>
      <c r="O23" s="70">
        <f>Sheet1!F65</f>
        <v>0.7519627063753681</v>
      </c>
    </row>
    <row r="24" spans="1:15" ht="12.75">
      <c r="A24">
        <v>2</v>
      </c>
      <c r="B24" s="70">
        <f t="shared" si="0"/>
        <v>51.00785082550147</v>
      </c>
      <c r="C24" s="70">
        <f>A24*Sheet1!D29</f>
        <v>48</v>
      </c>
      <c r="E24" s="70">
        <f t="shared" si="1"/>
        <v>3.0078508255014724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612</v>
      </c>
      <c r="K24" s="70">
        <f>J24/Sheet1!D29*Sheet1!D75</f>
        <v>35.699999999999996</v>
      </c>
      <c r="L24" s="70">
        <f t="shared" si="2"/>
        <v>576.3</v>
      </c>
      <c r="O24" s="70">
        <f>Sheet1!F65</f>
        <v>0.7519627063753681</v>
      </c>
    </row>
    <row r="25" spans="1:15" ht="12.75">
      <c r="A25">
        <v>2.1</v>
      </c>
      <c r="B25" s="70">
        <f t="shared" si="0"/>
        <v>53.71615553511538</v>
      </c>
      <c r="C25" s="70">
        <f>A25*Sheet1!D29</f>
        <v>50.400000000000006</v>
      </c>
      <c r="E25" s="70">
        <f t="shared" si="1"/>
        <v>3.3161555351153735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684</v>
      </c>
      <c r="K25" s="70">
        <f>J25/Sheet1!D29*Sheet1!D75</f>
        <v>39.9</v>
      </c>
      <c r="L25" s="70">
        <f t="shared" si="2"/>
        <v>644.1</v>
      </c>
      <c r="O25" s="70">
        <f>Sheet1!F65</f>
        <v>0.7519627063753681</v>
      </c>
    </row>
    <row r="26" spans="1:15" ht="12.75">
      <c r="A26">
        <v>2.2</v>
      </c>
      <c r="B26" s="70">
        <f t="shared" si="0"/>
        <v>56.43949949885679</v>
      </c>
      <c r="C26" s="70">
        <f>A26*Sheet1!D29</f>
        <v>52.800000000000004</v>
      </c>
      <c r="E26" s="70">
        <f t="shared" si="1"/>
        <v>3.6394994988567824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744</v>
      </c>
      <c r="K26" s="70">
        <f>J26/Sheet1!D29*Sheet1!D75</f>
        <v>43.4</v>
      </c>
      <c r="L26" s="70">
        <f t="shared" si="2"/>
        <v>700.6</v>
      </c>
      <c r="O26" s="70">
        <f>Sheet1!F65</f>
        <v>0.7519627063753681</v>
      </c>
    </row>
    <row r="27" spans="1:15" ht="12.75">
      <c r="A27">
        <v>2.3</v>
      </c>
      <c r="B27" s="70">
        <f t="shared" si="0"/>
        <v>59.17788271672569</v>
      </c>
      <c r="C27" s="70">
        <f>A27*Sheet1!D29</f>
        <v>55.199999999999996</v>
      </c>
      <c r="E27" s="70">
        <f t="shared" si="1"/>
        <v>3.9778827167256967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804</v>
      </c>
      <c r="K27" s="70">
        <f>J27/Sheet1!D29*Sheet1!D75</f>
        <v>46.9</v>
      </c>
      <c r="L27" s="70">
        <f t="shared" si="2"/>
        <v>757.1</v>
      </c>
      <c r="O27" s="70">
        <f>Sheet1!F65</f>
        <v>0.7519627063753681</v>
      </c>
    </row>
    <row r="28" spans="1:15" ht="12.75">
      <c r="A28">
        <v>2.4</v>
      </c>
      <c r="B28" s="70">
        <f t="shared" si="0"/>
        <v>61.93130518872211</v>
      </c>
      <c r="C28" s="70">
        <f>A28*Sheet1!D29</f>
        <v>57.599999999999994</v>
      </c>
      <c r="E28" s="70">
        <f t="shared" si="1"/>
        <v>4.33130518872212</v>
      </c>
      <c r="I28" s="113"/>
      <c r="O28" s="70">
        <f>Sheet1!F65</f>
        <v>0.7519627063753681</v>
      </c>
    </row>
    <row r="29" spans="1:15" ht="12.75">
      <c r="A29">
        <v>2.5</v>
      </c>
      <c r="B29" s="70">
        <f t="shared" si="0"/>
        <v>64.69976691484605</v>
      </c>
      <c r="C29" s="70">
        <f>A29*Sheet1!D29</f>
        <v>60</v>
      </c>
      <c r="E29" s="70">
        <f t="shared" si="1"/>
        <v>4.699766914846051</v>
      </c>
      <c r="I29" s="113"/>
      <c r="O29" s="70">
        <f>Sheet1!F65</f>
        <v>0.7519627063753681</v>
      </c>
    </row>
    <row r="30" spans="1:15" ht="12.75">
      <c r="A30">
        <v>2.6</v>
      </c>
      <c r="B30" s="70">
        <f t="shared" si="0"/>
        <v>67.4832678950975</v>
      </c>
      <c r="C30" s="70">
        <f>A30*Sheet1!D29</f>
        <v>62.400000000000006</v>
      </c>
      <c r="E30" s="70">
        <f t="shared" si="1"/>
        <v>5.083267895097489</v>
      </c>
      <c r="I30" s="113"/>
      <c r="O30" s="70">
        <f>Sheet1!F65</f>
        <v>0.7519627063753681</v>
      </c>
    </row>
    <row r="31" spans="1:15" ht="12.75">
      <c r="A31">
        <v>2.7</v>
      </c>
      <c r="B31" s="70">
        <f t="shared" si="0"/>
        <v>70.28180812947645</v>
      </c>
      <c r="C31" s="70">
        <f>A31*Sheet1!D29</f>
        <v>64.80000000000001</v>
      </c>
      <c r="E31" s="70">
        <f t="shared" si="1"/>
        <v>5.481808129476434</v>
      </c>
      <c r="I31" s="113"/>
      <c r="O31" s="70">
        <f>Sheet1!F65</f>
        <v>0.7519627063753681</v>
      </c>
    </row>
    <row r="32" spans="1:15" ht="12.75">
      <c r="A32">
        <v>2.8</v>
      </c>
      <c r="B32" s="70">
        <f t="shared" si="0"/>
        <v>73.09538761798288</v>
      </c>
      <c r="C32" s="70">
        <f>A32*Sheet1!D29</f>
        <v>67.19999999999999</v>
      </c>
      <c r="E32" s="70">
        <f t="shared" si="1"/>
        <v>5.895387617982885</v>
      </c>
      <c r="I32" s="113"/>
      <c r="O32" s="70">
        <f>Sheet1!F65</f>
        <v>0.7519627063753681</v>
      </c>
    </row>
    <row r="33" spans="1:15" ht="12.75">
      <c r="A33">
        <v>2.9</v>
      </c>
      <c r="B33" s="70">
        <f t="shared" si="0"/>
        <v>75.92400636061684</v>
      </c>
      <c r="C33" s="70">
        <f>A33*Sheet1!D29</f>
        <v>69.6</v>
      </c>
      <c r="E33" s="70">
        <f t="shared" si="1"/>
        <v>6.3240063606168455</v>
      </c>
      <c r="I33" s="113"/>
      <c r="O33" s="70">
        <f>Sheet1!F65</f>
        <v>0.7519627063753681</v>
      </c>
    </row>
    <row r="34" spans="1:15" ht="12.75">
      <c r="A34">
        <v>3</v>
      </c>
      <c r="B34" s="70">
        <f t="shared" si="0"/>
        <v>78.76766435737831</v>
      </c>
      <c r="C34" s="70">
        <f>A34*Sheet1!D29</f>
        <v>72</v>
      </c>
      <c r="E34" s="70">
        <f t="shared" si="1"/>
        <v>6.767664357378313</v>
      </c>
      <c r="I34" s="113"/>
      <c r="O34" s="70">
        <f>Sheet1!F65</f>
        <v>0.7519627063753681</v>
      </c>
    </row>
    <row r="35" spans="1:15" ht="12.75">
      <c r="A35">
        <v>3.1</v>
      </c>
      <c r="B35" s="70">
        <f t="shared" si="0"/>
        <v>81.62636160826729</v>
      </c>
      <c r="C35" s="70">
        <f>A35*Sheet1!D29</f>
        <v>74.4</v>
      </c>
      <c r="E35" s="70">
        <f t="shared" si="1"/>
        <v>7.226361608267289</v>
      </c>
      <c r="O35" s="70">
        <f>Sheet1!F65</f>
        <v>0.7519627063753681</v>
      </c>
    </row>
    <row r="36" spans="1:15" ht="12.75">
      <c r="A36">
        <v>3.2</v>
      </c>
      <c r="B36" s="70">
        <f t="shared" si="0"/>
        <v>84.50009811328378</v>
      </c>
      <c r="C36" s="70">
        <f>A36*Sheet1!D29</f>
        <v>76.80000000000001</v>
      </c>
      <c r="E36" s="70">
        <f t="shared" si="1"/>
        <v>7.7000981132837705</v>
      </c>
      <c r="O36" s="70">
        <f>Sheet1!F65</f>
        <v>0.7519627063753681</v>
      </c>
    </row>
    <row r="37" spans="1:15" ht="12.75">
      <c r="A37">
        <v>3.3</v>
      </c>
      <c r="B37" s="70">
        <f t="shared" si="0"/>
        <v>87.38887387242775</v>
      </c>
      <c r="C37" s="70">
        <f>A37*Sheet1!D29</f>
        <v>79.19999999999999</v>
      </c>
      <c r="E37" s="70">
        <f t="shared" si="1"/>
        <v>8.188873872427758</v>
      </c>
      <c r="O37" s="70">
        <f>Sheet1!F65</f>
        <v>0.7519627063753681</v>
      </c>
    </row>
    <row r="38" spans="1:15" ht="12.75">
      <c r="A38">
        <v>3.4</v>
      </c>
      <c r="B38" s="70">
        <f t="shared" si="0"/>
        <v>90.29268888569925</v>
      </c>
      <c r="C38" s="70">
        <f>A38*Sheet1!D29</f>
        <v>81.6</v>
      </c>
      <c r="E38" s="70">
        <f t="shared" si="1"/>
        <v>8.692688885699255</v>
      </c>
      <c r="O38" s="70">
        <f>Sheet1!F65</f>
        <v>0.7519627063753681</v>
      </c>
    </row>
    <row r="39" spans="1:15" ht="12.75">
      <c r="A39">
        <v>3.5</v>
      </c>
      <c r="B39" s="70">
        <f t="shared" si="0"/>
        <v>93.21154315309826</v>
      </c>
      <c r="C39" s="70">
        <f>A39*Sheet1!D29</f>
        <v>84</v>
      </c>
      <c r="E39" s="70">
        <f t="shared" si="1"/>
        <v>9.21154315309826</v>
      </c>
      <c r="O39" s="70">
        <f>Sheet1!F65</f>
        <v>0.7519627063753681</v>
      </c>
    </row>
    <row r="40" spans="1:15" ht="12.75">
      <c r="A40">
        <v>3.6</v>
      </c>
      <c r="B40" s="70">
        <f t="shared" si="0"/>
        <v>96.14543667462478</v>
      </c>
      <c r="C40" s="70">
        <f>A40*Sheet1!D29</f>
        <v>86.4</v>
      </c>
      <c r="E40" s="70">
        <f t="shared" si="1"/>
        <v>9.745436674624772</v>
      </c>
      <c r="O40" s="70">
        <f>Sheet1!F65</f>
        <v>0.7519627063753681</v>
      </c>
    </row>
    <row r="41" spans="1:15" ht="12.75">
      <c r="A41">
        <v>3.7</v>
      </c>
      <c r="B41" s="70">
        <f t="shared" si="0"/>
        <v>99.0943694502788</v>
      </c>
      <c r="C41" s="70">
        <f>A41*Sheet1!D29</f>
        <v>88.80000000000001</v>
      </c>
      <c r="E41" s="70">
        <f t="shared" si="1"/>
        <v>10.29436945027879</v>
      </c>
      <c r="O41" s="70">
        <f>Sheet1!F65</f>
        <v>0.7519627063753681</v>
      </c>
    </row>
    <row r="42" spans="1:15" ht="12.75">
      <c r="A42">
        <v>3.8</v>
      </c>
      <c r="B42" s="70">
        <f t="shared" si="0"/>
        <v>102.0583414800603</v>
      </c>
      <c r="C42" s="70">
        <f>A42*Sheet1!D29</f>
        <v>91.19999999999999</v>
      </c>
      <c r="E42" s="70">
        <f t="shared" si="1"/>
        <v>10.858341480060314</v>
      </c>
      <c r="O42" s="70">
        <f>Sheet1!F65</f>
        <v>0.7519627063753681</v>
      </c>
    </row>
    <row r="43" spans="1:15" ht="12.75">
      <c r="A43">
        <v>3.9</v>
      </c>
      <c r="B43" s="70">
        <f t="shared" si="0"/>
        <v>105.03735276396934</v>
      </c>
      <c r="C43" s="70">
        <f>A43*Sheet1!D29</f>
        <v>93.6</v>
      </c>
      <c r="E43" s="70">
        <f t="shared" si="1"/>
        <v>11.437352763969349</v>
      </c>
      <c r="O43" s="70">
        <f>Sheet1!F65</f>
        <v>0.7519627063753681</v>
      </c>
    </row>
    <row r="44" spans="1:15" ht="12.75">
      <c r="A44">
        <v>4</v>
      </c>
      <c r="B44" s="70">
        <f t="shared" si="0"/>
        <v>108.03140330200588</v>
      </c>
      <c r="C44" s="70">
        <f>A44*Sheet1!D29</f>
        <v>96</v>
      </c>
      <c r="E44" s="70">
        <f t="shared" si="1"/>
        <v>12.03140330200589</v>
      </c>
      <c r="O44" s="70">
        <f>Sheet1!F65</f>
        <v>0.7519627063753681</v>
      </c>
    </row>
    <row r="45" spans="1:15" ht="12.75">
      <c r="A45">
        <v>4.1</v>
      </c>
      <c r="B45" s="70">
        <f t="shared" si="0"/>
        <v>111.04049309416993</v>
      </c>
      <c r="C45" s="70">
        <f>A45*Sheet1!D29</f>
        <v>98.39999999999999</v>
      </c>
      <c r="E45" s="70">
        <f t="shared" si="1"/>
        <v>12.640493094169937</v>
      </c>
      <c r="O45" s="70">
        <f>Sheet1!F65</f>
        <v>0.7519627063753681</v>
      </c>
    </row>
    <row r="46" spans="1:15" ht="12.75">
      <c r="A46">
        <v>4.2</v>
      </c>
      <c r="B46" s="70">
        <f t="shared" si="0"/>
        <v>114.06462214046151</v>
      </c>
      <c r="C46" s="70">
        <f>A46*Sheet1!D29</f>
        <v>100.80000000000001</v>
      </c>
      <c r="E46" s="70">
        <f t="shared" si="1"/>
        <v>13.264622140461494</v>
      </c>
      <c r="O46" s="70">
        <f>Sheet1!F65</f>
        <v>0.7519627063753681</v>
      </c>
    </row>
    <row r="47" spans="1:15" ht="12.75">
      <c r="A47">
        <v>4.3</v>
      </c>
      <c r="B47" s="70">
        <f t="shared" si="0"/>
        <v>117.10379044088054</v>
      </c>
      <c r="C47" s="70">
        <f>A47*Sheet1!D29</f>
        <v>103.19999999999999</v>
      </c>
      <c r="E47" s="70">
        <f t="shared" si="1"/>
        <v>13.903790440880556</v>
      </c>
      <c r="O47" s="70">
        <f>Sheet1!F65</f>
        <v>0.7519627063753681</v>
      </c>
    </row>
    <row r="48" spans="1:15" ht="12.75">
      <c r="A48">
        <v>4.4</v>
      </c>
      <c r="B48" s="70">
        <f t="shared" si="0"/>
        <v>120.15799799542714</v>
      </c>
      <c r="C48" s="70">
        <f>A48*Sheet1!D29</f>
        <v>105.60000000000001</v>
      </c>
      <c r="E48" s="70">
        <f t="shared" si="1"/>
        <v>14.55799799542713</v>
      </c>
      <c r="O48" s="70">
        <f>Sheet1!F65</f>
        <v>0.7519627063753681</v>
      </c>
    </row>
    <row r="49" spans="1:15" ht="12.75">
      <c r="A49">
        <v>4.5</v>
      </c>
      <c r="B49" s="70">
        <f t="shared" si="0"/>
        <v>123.2272448041012</v>
      </c>
      <c r="C49" s="70">
        <f>A49*Sheet1!D29</f>
        <v>108</v>
      </c>
      <c r="E49" s="70">
        <f t="shared" si="1"/>
        <v>15.227244804101204</v>
      </c>
      <c r="O49" s="70">
        <f>Sheet1!F65</f>
        <v>0.7519627063753681</v>
      </c>
    </row>
    <row r="50" spans="1:15" ht="12.75">
      <c r="A50">
        <v>4.6</v>
      </c>
      <c r="B50" s="70">
        <f t="shared" si="0"/>
        <v>126.31153086690279</v>
      </c>
      <c r="C50" s="70">
        <f>A50*Sheet1!D29</f>
        <v>110.39999999999999</v>
      </c>
      <c r="E50" s="70">
        <f t="shared" si="1"/>
        <v>15.911530866902787</v>
      </c>
      <c r="O50" s="70">
        <f>Sheet1!F65</f>
        <v>0.7519627063753681</v>
      </c>
    </row>
    <row r="51" spans="1:15" ht="12.75">
      <c r="A51">
        <v>4.7</v>
      </c>
      <c r="B51" s="70">
        <f t="shared" si="0"/>
        <v>129.4108561838319</v>
      </c>
      <c r="C51" s="70">
        <f>A51*Sheet1!D29</f>
        <v>112.80000000000001</v>
      </c>
      <c r="E51" s="70">
        <f t="shared" si="1"/>
        <v>16.610856183831885</v>
      </c>
      <c r="O51" s="70">
        <f>Sheet1!F65</f>
        <v>0.7519627063753681</v>
      </c>
    </row>
    <row r="52" spans="1:15" ht="12.75">
      <c r="A52">
        <v>4.8</v>
      </c>
      <c r="B52" s="70">
        <f t="shared" si="0"/>
        <v>132.52522075488847</v>
      </c>
      <c r="C52" s="70">
        <f>A52*Sheet1!D29</f>
        <v>115.19999999999999</v>
      </c>
      <c r="E52" s="70">
        <f t="shared" si="1"/>
        <v>17.32522075488848</v>
      </c>
      <c r="O52" s="70">
        <f>Sheet1!F65</f>
        <v>0.7519627063753681</v>
      </c>
    </row>
    <row r="53" spans="1:15" ht="12.75">
      <c r="A53">
        <v>4.9</v>
      </c>
      <c r="B53" s="70">
        <f t="shared" si="0"/>
        <v>135.6546245800726</v>
      </c>
      <c r="C53" s="70">
        <f>A53*Sheet1!D29</f>
        <v>117.60000000000001</v>
      </c>
      <c r="E53" s="70">
        <f t="shared" si="1"/>
        <v>18.05462458007259</v>
      </c>
      <c r="O53" s="70">
        <f>Sheet1!F65</f>
        <v>0.7519627063753681</v>
      </c>
    </row>
    <row r="54" spans="1:15" ht="12.75">
      <c r="A54">
        <v>5</v>
      </c>
      <c r="B54" s="70">
        <f t="shared" si="0"/>
        <v>138.7990676593842</v>
      </c>
      <c r="C54" s="70">
        <f>A54*Sheet1!D29</f>
        <v>120</v>
      </c>
      <c r="E54" s="70">
        <f t="shared" si="1"/>
        <v>18.799067659384203</v>
      </c>
      <c r="O54" s="70">
        <f>Sheet1!F65</f>
        <v>0.7519627063753681</v>
      </c>
    </row>
    <row r="55" spans="1:15" ht="12.75">
      <c r="A55">
        <v>5.1</v>
      </c>
      <c r="B55" s="70">
        <f t="shared" si="0"/>
        <v>141.95854999282332</v>
      </c>
      <c r="C55" s="70">
        <f>A55*Sheet1!D29</f>
        <v>122.39999999999999</v>
      </c>
      <c r="E55" s="70">
        <f t="shared" si="1"/>
        <v>19.558549992823323</v>
      </c>
      <c r="O55" s="70">
        <f>Sheet1!F65</f>
        <v>0.7519627063753681</v>
      </c>
    </row>
    <row r="56" spans="1:15" ht="12.75">
      <c r="A56">
        <v>5.2</v>
      </c>
      <c r="B56" s="70">
        <f t="shared" si="0"/>
        <v>145.13307158038998</v>
      </c>
      <c r="C56" s="70">
        <f>A56*Sheet1!D29</f>
        <v>124.80000000000001</v>
      </c>
      <c r="E56" s="70">
        <f t="shared" si="1"/>
        <v>20.333071580389955</v>
      </c>
      <c r="O56" s="70">
        <f>Sheet1!F65</f>
        <v>0.7519627063753681</v>
      </c>
    </row>
    <row r="57" spans="1:15" ht="12.75">
      <c r="A57">
        <v>5.3</v>
      </c>
      <c r="B57" s="70">
        <f t="shared" si="0"/>
        <v>148.32263242208407</v>
      </c>
      <c r="C57" s="70">
        <f>A57*Sheet1!D29</f>
        <v>127.19999999999999</v>
      </c>
      <c r="E57" s="70">
        <f t="shared" si="1"/>
        <v>21.12263242208409</v>
      </c>
      <c r="O57" s="70">
        <f>Sheet1!F65</f>
        <v>0.7519627063753681</v>
      </c>
    </row>
    <row r="58" spans="1:15" ht="12.75">
      <c r="A58">
        <v>5.4</v>
      </c>
      <c r="B58" s="70">
        <f t="shared" si="0"/>
        <v>151.52723251790576</v>
      </c>
      <c r="C58" s="70">
        <f>A58*Sheet1!D29</f>
        <v>129.60000000000002</v>
      </c>
      <c r="E58" s="70">
        <f t="shared" si="1"/>
        <v>21.927232517905736</v>
      </c>
      <c r="O58" s="70">
        <f>Sheet1!F65</f>
        <v>0.7519627063753681</v>
      </c>
    </row>
    <row r="59" spans="1:15" ht="12.75">
      <c r="A59">
        <v>5.5</v>
      </c>
      <c r="B59" s="70">
        <f t="shared" si="0"/>
        <v>154.74687186785488</v>
      </c>
      <c r="C59" s="70">
        <f>A59*Sheet1!D29</f>
        <v>132</v>
      </c>
      <c r="E59" s="70">
        <f t="shared" si="1"/>
        <v>22.746871867854885</v>
      </c>
      <c r="O59" s="70">
        <f>Sheet1!F65</f>
        <v>0.7519627063753681</v>
      </c>
    </row>
    <row r="60" spans="1:15" ht="12.75">
      <c r="A60">
        <v>5.6</v>
      </c>
      <c r="B60" s="70">
        <f t="shared" si="0"/>
        <v>157.9815504719315</v>
      </c>
      <c r="C60" s="70">
        <f>A60*Sheet1!D29</f>
        <v>134.39999999999998</v>
      </c>
      <c r="E60" s="70">
        <f t="shared" si="1"/>
        <v>23.58155047193154</v>
      </c>
      <c r="O60" s="70">
        <f>Sheet1!F65</f>
        <v>0.7519627063753681</v>
      </c>
    </row>
    <row r="61" spans="1:15" ht="12.75">
      <c r="A61">
        <v>5.7</v>
      </c>
      <c r="B61" s="70">
        <f t="shared" si="0"/>
        <v>161.23126833013572</v>
      </c>
      <c r="C61" s="70">
        <f>A61*Sheet1!D29</f>
        <v>136.8</v>
      </c>
      <c r="E61" s="70">
        <f t="shared" si="1"/>
        <v>24.431268330135712</v>
      </c>
      <c r="O61" s="70">
        <f>Sheet1!F65</f>
        <v>0.7519627063753681</v>
      </c>
    </row>
    <row r="62" spans="1:15" ht="12.75">
      <c r="A62">
        <v>5.8</v>
      </c>
      <c r="B62" s="70">
        <f t="shared" si="0"/>
        <v>164.49602544246738</v>
      </c>
      <c r="C62" s="70">
        <f>A62*Sheet1!D29</f>
        <v>139.2</v>
      </c>
      <c r="E62" s="70">
        <f t="shared" si="1"/>
        <v>25.296025442467382</v>
      </c>
      <c r="O62" s="70">
        <f>Sheet1!F65</f>
        <v>0.7519627063753681</v>
      </c>
    </row>
    <row r="63" spans="1:15" ht="12.75">
      <c r="A63">
        <v>5.9</v>
      </c>
      <c r="B63" s="70">
        <f t="shared" si="0"/>
        <v>167.7758218089266</v>
      </c>
      <c r="C63" s="70">
        <f>A63*Sheet1!D29</f>
        <v>141.60000000000002</v>
      </c>
      <c r="E63" s="70">
        <f t="shared" si="1"/>
        <v>26.175821808926564</v>
      </c>
      <c r="O63" s="70">
        <f>Sheet1!F65</f>
        <v>0.7519627063753681</v>
      </c>
    </row>
    <row r="64" spans="1:15" ht="12.75">
      <c r="A64">
        <v>6</v>
      </c>
      <c r="B64" s="70">
        <f t="shared" si="0"/>
        <v>171.07065742951326</v>
      </c>
      <c r="C64" s="70">
        <f>A64*Sheet1!D29</f>
        <v>144</v>
      </c>
      <c r="E64" s="70">
        <f t="shared" si="1"/>
        <v>27.07065742951325</v>
      </c>
      <c r="O64" s="70">
        <f>Sheet1!F65</f>
        <v>0.7519627063753681</v>
      </c>
    </row>
    <row r="65" spans="1:15" ht="12.75">
      <c r="A65">
        <v>6.1</v>
      </c>
      <c r="B65" s="70">
        <f t="shared" si="0"/>
        <v>174.38053230422742</v>
      </c>
      <c r="C65" s="70">
        <f>A65*Sheet1!D29</f>
        <v>146.39999999999998</v>
      </c>
      <c r="E65" s="70">
        <f t="shared" si="1"/>
        <v>27.98053230422744</v>
      </c>
      <c r="O65" s="70">
        <f>Sheet1!F65</f>
        <v>0.7519627063753681</v>
      </c>
    </row>
    <row r="66" spans="1:15" ht="12.75">
      <c r="A66">
        <v>6.2</v>
      </c>
      <c r="B66" s="70">
        <f t="shared" si="0"/>
        <v>177.70544643306917</v>
      </c>
      <c r="C66" s="70">
        <f>A66*Sheet1!D29</f>
        <v>148.8</v>
      </c>
      <c r="E66" s="70">
        <f t="shared" si="1"/>
        <v>28.905446433069155</v>
      </c>
      <c r="O66" s="70">
        <f>Sheet1!F65</f>
        <v>0.7519627063753681</v>
      </c>
    </row>
    <row r="67" spans="1:15" ht="12.75">
      <c r="A67">
        <v>6.3</v>
      </c>
      <c r="B67" s="70">
        <f t="shared" si="0"/>
        <v>181.04539981603835</v>
      </c>
      <c r="C67" s="70">
        <f>A67*Sheet1!D29</f>
        <v>151.2</v>
      </c>
      <c r="E67" s="70">
        <f t="shared" si="1"/>
        <v>29.84539981603836</v>
      </c>
      <c r="O67" s="70">
        <f>Sheet1!F65</f>
        <v>0.7519627063753681</v>
      </c>
    </row>
    <row r="68" spans="1:15" ht="12.75">
      <c r="A68">
        <v>6.4</v>
      </c>
      <c r="B68" s="70">
        <f t="shared" si="0"/>
        <v>184.4003924531351</v>
      </c>
      <c r="C68" s="70">
        <f>A68*Sheet1!D29</f>
        <v>153.60000000000002</v>
      </c>
      <c r="E68" s="70">
        <f t="shared" si="1"/>
        <v>30.800392453135082</v>
      </c>
      <c r="O68" s="70">
        <f>Sheet1!F65</f>
        <v>0.7519627063753681</v>
      </c>
    </row>
    <row r="69" spans="1:15" ht="12.75">
      <c r="A69">
        <v>6.5</v>
      </c>
      <c r="B69" s="70">
        <f aca="true" t="shared" si="3" ref="B69:B132">C69+E69</f>
        <v>187.7704243443593</v>
      </c>
      <c r="C69" s="70">
        <f>A69*Sheet1!D29</f>
        <v>156</v>
      </c>
      <c r="E69" s="70">
        <f aca="true" t="shared" si="4" ref="E69:E132">(A69*A69)*O69</f>
        <v>31.770424344359302</v>
      </c>
      <c r="O69" s="70">
        <f>Sheet1!F65</f>
        <v>0.7519627063753681</v>
      </c>
    </row>
    <row r="70" spans="1:15" ht="12.75">
      <c r="A70">
        <v>6.6</v>
      </c>
      <c r="B70" s="70">
        <f t="shared" si="3"/>
        <v>191.155495489711</v>
      </c>
      <c r="C70" s="70">
        <f>A70*Sheet1!D29</f>
        <v>158.39999999999998</v>
      </c>
      <c r="E70" s="70">
        <f t="shared" si="4"/>
        <v>32.75549548971103</v>
      </c>
      <c r="O70" s="70">
        <f>Sheet1!F65</f>
        <v>0.7519627063753681</v>
      </c>
    </row>
    <row r="71" spans="1:15" ht="12.75">
      <c r="A71">
        <v>6.7</v>
      </c>
      <c r="B71" s="70">
        <f t="shared" si="3"/>
        <v>194.5556058891903</v>
      </c>
      <c r="C71" s="70">
        <f>A71*Sheet1!D29</f>
        <v>160.8</v>
      </c>
      <c r="E71" s="70">
        <f t="shared" si="4"/>
        <v>33.75560588919028</v>
      </c>
      <c r="O71" s="70">
        <f>Sheet1!F65</f>
        <v>0.7519627063753681</v>
      </c>
    </row>
    <row r="72" spans="1:15" ht="12.75">
      <c r="A72">
        <v>6.8</v>
      </c>
      <c r="B72" s="70">
        <f t="shared" si="3"/>
        <v>197.970755542797</v>
      </c>
      <c r="C72" s="70">
        <f>A72*Sheet1!D29</f>
        <v>163.2</v>
      </c>
      <c r="E72" s="70">
        <f t="shared" si="4"/>
        <v>34.77075554279702</v>
      </c>
      <c r="O72" s="70">
        <f>Sheet1!F65</f>
        <v>0.7519627063753681</v>
      </c>
    </row>
    <row r="73" spans="1:15" ht="12.75">
      <c r="A73">
        <v>6.9</v>
      </c>
      <c r="B73" s="70">
        <f t="shared" si="3"/>
        <v>201.4009444505313</v>
      </c>
      <c r="C73" s="70">
        <f>A73*Sheet1!D29</f>
        <v>165.60000000000002</v>
      </c>
      <c r="E73" s="70">
        <f t="shared" si="4"/>
        <v>35.80094445053128</v>
      </c>
      <c r="O73" s="70">
        <f>Sheet1!F65</f>
        <v>0.7519627063753681</v>
      </c>
    </row>
    <row r="74" spans="1:15" ht="12.75">
      <c r="A74">
        <v>7</v>
      </c>
      <c r="B74" s="70">
        <f t="shared" si="3"/>
        <v>204.84617261239305</v>
      </c>
      <c r="C74" s="70">
        <f>A74*Sheet1!D29</f>
        <v>168</v>
      </c>
      <c r="E74" s="70">
        <f t="shared" si="4"/>
        <v>36.84617261239304</v>
      </c>
      <c r="O74" s="70">
        <f>Sheet1!F65</f>
        <v>0.7519627063753681</v>
      </c>
    </row>
    <row r="75" spans="1:15" ht="12.75">
      <c r="A75">
        <v>7.1</v>
      </c>
      <c r="B75" s="70">
        <f t="shared" si="3"/>
        <v>208.30644002838227</v>
      </c>
      <c r="C75" s="70">
        <f>A75*Sheet1!D29</f>
        <v>170.39999999999998</v>
      </c>
      <c r="E75" s="70">
        <f t="shared" si="4"/>
        <v>37.906440028382306</v>
      </c>
      <c r="O75" s="70">
        <f>Sheet1!F65</f>
        <v>0.7519627063753681</v>
      </c>
    </row>
    <row r="76" spans="1:15" ht="12.75">
      <c r="A76">
        <v>7.2</v>
      </c>
      <c r="B76" s="70">
        <f t="shared" si="3"/>
        <v>211.7817466984991</v>
      </c>
      <c r="C76" s="70">
        <f>A76*Sheet1!D29</f>
        <v>172.8</v>
      </c>
      <c r="E76" s="70">
        <f t="shared" si="4"/>
        <v>38.98174669849909</v>
      </c>
      <c r="O76" s="70">
        <f>Sheet1!F65</f>
        <v>0.7519627063753681</v>
      </c>
    </row>
    <row r="77" spans="1:15" ht="12.75">
      <c r="A77">
        <v>7.3</v>
      </c>
      <c r="B77" s="70">
        <f t="shared" si="3"/>
        <v>215.27209262274334</v>
      </c>
      <c r="C77" s="70">
        <f>A77*Sheet1!D29</f>
        <v>175.2</v>
      </c>
      <c r="E77" s="70">
        <f t="shared" si="4"/>
        <v>40.07209262274336</v>
      </c>
      <c r="O77" s="70">
        <f>Sheet1!F65</f>
        <v>0.7519627063753681</v>
      </c>
    </row>
    <row r="78" spans="1:15" ht="12.75">
      <c r="A78">
        <v>7.4</v>
      </c>
      <c r="B78" s="70">
        <f t="shared" si="3"/>
        <v>218.7774778011152</v>
      </c>
      <c r="C78" s="70">
        <f>A78*Sheet1!D29</f>
        <v>177.60000000000002</v>
      </c>
      <c r="E78" s="70">
        <f t="shared" si="4"/>
        <v>41.17747780111516</v>
      </c>
      <c r="O78" s="70">
        <f>Sheet1!F65</f>
        <v>0.7519627063753681</v>
      </c>
    </row>
    <row r="79" spans="1:15" ht="12.75">
      <c r="A79">
        <v>7.5</v>
      </c>
      <c r="B79" s="70">
        <f t="shared" si="3"/>
        <v>222.29790223361445</v>
      </c>
      <c r="C79" s="70">
        <f>A79*Sheet1!D29</f>
        <v>180</v>
      </c>
      <c r="E79" s="70">
        <f t="shared" si="4"/>
        <v>42.29790223361446</v>
      </c>
      <c r="O79" s="70">
        <f>Sheet1!F65</f>
        <v>0.7519627063753681</v>
      </c>
    </row>
    <row r="80" spans="1:15" ht="12.75">
      <c r="A80">
        <v>7.6</v>
      </c>
      <c r="B80" s="70">
        <f t="shared" si="3"/>
        <v>225.83336592024125</v>
      </c>
      <c r="C80" s="70">
        <f>A80*Sheet1!D29</f>
        <v>182.39999999999998</v>
      </c>
      <c r="E80" s="70">
        <f t="shared" si="4"/>
        <v>43.43336592024126</v>
      </c>
      <c r="O80" s="70">
        <f>Sheet1!F65</f>
        <v>0.7519627063753681</v>
      </c>
    </row>
    <row r="81" spans="1:15" ht="12.75">
      <c r="A81">
        <v>7.7</v>
      </c>
      <c r="B81" s="70">
        <f t="shared" si="3"/>
        <v>229.3838688609956</v>
      </c>
      <c r="C81" s="70">
        <f>A81*Sheet1!D29</f>
        <v>184.8</v>
      </c>
      <c r="E81" s="70">
        <f t="shared" si="4"/>
        <v>44.58386886099558</v>
      </c>
      <c r="O81" s="70">
        <f>Sheet1!F65</f>
        <v>0.7519627063753681</v>
      </c>
    </row>
    <row r="82" spans="1:15" ht="12.75">
      <c r="A82">
        <v>7.8</v>
      </c>
      <c r="B82" s="70">
        <f t="shared" si="3"/>
        <v>232.9494110558774</v>
      </c>
      <c r="C82" s="70">
        <f>A82*Sheet1!D29</f>
        <v>187.2</v>
      </c>
      <c r="E82" s="70">
        <f t="shared" si="4"/>
        <v>45.749411055877395</v>
      </c>
      <c r="O82" s="70">
        <f>Sheet1!F65</f>
        <v>0.7519627063753681</v>
      </c>
    </row>
    <row r="83" spans="1:15" ht="12.75">
      <c r="A83">
        <v>7.9</v>
      </c>
      <c r="B83" s="70">
        <f t="shared" si="3"/>
        <v>236.52999250488676</v>
      </c>
      <c r="C83" s="70">
        <f>A83*Sheet1!D29</f>
        <v>189.60000000000002</v>
      </c>
      <c r="E83" s="70">
        <f t="shared" si="4"/>
        <v>46.92999250488673</v>
      </c>
      <c r="O83" s="70">
        <f>Sheet1!F65</f>
        <v>0.7519627063753681</v>
      </c>
    </row>
    <row r="84" spans="1:15" ht="12.75">
      <c r="A84">
        <v>8</v>
      </c>
      <c r="B84" s="70">
        <f t="shared" si="3"/>
        <v>240.12561320802357</v>
      </c>
      <c r="C84" s="70">
        <f>A84*Sheet1!D29</f>
        <v>192</v>
      </c>
      <c r="E84" s="70">
        <f t="shared" si="4"/>
        <v>48.12561320802356</v>
      </c>
      <c r="O84" s="70">
        <f>Sheet1!F65</f>
        <v>0.7519627063753681</v>
      </c>
    </row>
    <row r="85" spans="1:15" ht="12.75">
      <c r="A85">
        <v>8.1</v>
      </c>
      <c r="B85" s="70">
        <f t="shared" si="3"/>
        <v>243.73627316528788</v>
      </c>
      <c r="C85" s="70">
        <f>A85*Sheet1!D29</f>
        <v>194.39999999999998</v>
      </c>
      <c r="E85" s="70">
        <f t="shared" si="4"/>
        <v>49.3362731652879</v>
      </c>
      <c r="O85" s="70">
        <f>Sheet1!F65</f>
        <v>0.7519627063753681</v>
      </c>
    </row>
    <row r="86" spans="1:15" ht="12.75">
      <c r="A86">
        <v>8.2</v>
      </c>
      <c r="B86" s="70">
        <f t="shared" si="3"/>
        <v>247.36197237667972</v>
      </c>
      <c r="C86" s="70">
        <f>A86*Sheet1!D29</f>
        <v>196.79999999999998</v>
      </c>
      <c r="E86" s="70">
        <f t="shared" si="4"/>
        <v>50.56197237667975</v>
      </c>
      <c r="O86" s="70">
        <f>Sheet1!F65</f>
        <v>0.7519627063753681</v>
      </c>
    </row>
    <row r="87" spans="1:15" ht="12.75">
      <c r="A87">
        <v>8.3</v>
      </c>
      <c r="B87" s="70">
        <f t="shared" si="3"/>
        <v>251.00271084219912</v>
      </c>
      <c r="C87" s="70">
        <f>A87*Sheet1!D29</f>
        <v>199.20000000000002</v>
      </c>
      <c r="E87" s="70">
        <f t="shared" si="4"/>
        <v>51.80271084219912</v>
      </c>
      <c r="O87" s="70">
        <f>Sheet1!F65</f>
        <v>0.7519627063753681</v>
      </c>
    </row>
    <row r="88" spans="1:15" ht="12.75">
      <c r="A88">
        <v>8.4</v>
      </c>
      <c r="B88" s="70">
        <f t="shared" si="3"/>
        <v>254.658488561846</v>
      </c>
      <c r="C88" s="70">
        <f>A88*Sheet1!D29</f>
        <v>201.60000000000002</v>
      </c>
      <c r="E88" s="70">
        <f t="shared" si="4"/>
        <v>53.05848856184598</v>
      </c>
      <c r="O88" s="70">
        <f>Sheet1!F65</f>
        <v>0.7519627063753681</v>
      </c>
    </row>
    <row r="89" spans="1:15" ht="12.75">
      <c r="A89">
        <v>8.5</v>
      </c>
      <c r="B89" s="70">
        <f t="shared" si="3"/>
        <v>258.32930553562034</v>
      </c>
      <c r="C89" s="70">
        <f>A89*Sheet1!D29</f>
        <v>204</v>
      </c>
      <c r="E89" s="70">
        <f t="shared" si="4"/>
        <v>54.32930553562034</v>
      </c>
      <c r="O89" s="70">
        <f>Sheet1!F65</f>
        <v>0.7519627063753681</v>
      </c>
    </row>
    <row r="90" spans="1:15" ht="12.75">
      <c r="A90">
        <v>8.6</v>
      </c>
      <c r="B90" s="70">
        <f t="shared" si="3"/>
        <v>262.0151617635222</v>
      </c>
      <c r="C90" s="70">
        <f>A90*Sheet1!D29</f>
        <v>206.39999999999998</v>
      </c>
      <c r="E90" s="70">
        <f t="shared" si="4"/>
        <v>55.615161763522224</v>
      </c>
      <c r="O90" s="70">
        <f>Sheet1!F65</f>
        <v>0.7519627063753681</v>
      </c>
    </row>
    <row r="91" spans="1:15" ht="12.75">
      <c r="A91">
        <v>8.7</v>
      </c>
      <c r="B91" s="70">
        <f t="shared" si="3"/>
        <v>265.7160572455516</v>
      </c>
      <c r="C91" s="70">
        <f>A91*Sheet1!D29</f>
        <v>208.79999999999998</v>
      </c>
      <c r="E91" s="70">
        <f t="shared" si="4"/>
        <v>56.9160572455516</v>
      </c>
      <c r="O91" s="70">
        <f>Sheet1!F65</f>
        <v>0.7519627063753681</v>
      </c>
    </row>
    <row r="92" spans="1:15" ht="12.75">
      <c r="A92">
        <v>8.8</v>
      </c>
      <c r="B92" s="70">
        <f t="shared" si="3"/>
        <v>269.4319919817085</v>
      </c>
      <c r="C92" s="70">
        <f>A92*Sheet1!D29</f>
        <v>211.20000000000002</v>
      </c>
      <c r="E92" s="70">
        <f t="shared" si="4"/>
        <v>58.23199198170852</v>
      </c>
      <c r="O92" s="70">
        <f>Sheet1!F65</f>
        <v>0.7519627063753681</v>
      </c>
    </row>
    <row r="93" spans="1:15" ht="12.75">
      <c r="A93">
        <v>8.9</v>
      </c>
      <c r="B93" s="70">
        <f t="shared" si="3"/>
        <v>273.16296597199295</v>
      </c>
      <c r="C93" s="70">
        <f>A93*Sheet1!D29</f>
        <v>213.60000000000002</v>
      </c>
      <c r="E93" s="70">
        <f t="shared" si="4"/>
        <v>59.56296597199292</v>
      </c>
      <c r="O93" s="70">
        <f>Sheet1!F65</f>
        <v>0.7519627063753681</v>
      </c>
    </row>
    <row r="94" spans="1:15" ht="12.75">
      <c r="A94">
        <v>9</v>
      </c>
      <c r="B94" s="70">
        <f t="shared" si="3"/>
        <v>276.9089792164048</v>
      </c>
      <c r="C94" s="70">
        <f>A94*Sheet1!D29</f>
        <v>216</v>
      </c>
      <c r="E94" s="70">
        <f t="shared" si="4"/>
        <v>60.908979216404816</v>
      </c>
      <c r="O94" s="70">
        <f>Sheet1!F65</f>
        <v>0.7519627063753681</v>
      </c>
    </row>
    <row r="95" spans="1:15" ht="12.75">
      <c r="A95">
        <v>9.1</v>
      </c>
      <c r="B95" s="70">
        <f t="shared" si="3"/>
        <v>280.67003171494423</v>
      </c>
      <c r="C95" s="70">
        <f>A95*Sheet1!D29</f>
        <v>218.39999999999998</v>
      </c>
      <c r="E95" s="70">
        <f t="shared" si="4"/>
        <v>62.270031714944224</v>
      </c>
      <c r="O95" s="70">
        <f>Sheet1!F65</f>
        <v>0.7519627063753681</v>
      </c>
    </row>
    <row r="96" spans="1:15" ht="12.75">
      <c r="A96">
        <v>9.2</v>
      </c>
      <c r="B96" s="70">
        <f t="shared" si="3"/>
        <v>284.44612346761113</v>
      </c>
      <c r="C96" s="70">
        <f>A96*Sheet1!D29</f>
        <v>220.79999999999998</v>
      </c>
      <c r="E96" s="70">
        <f t="shared" si="4"/>
        <v>63.64612346761115</v>
      </c>
      <c r="O96" s="70">
        <f>Sheet1!F65</f>
        <v>0.7519627063753681</v>
      </c>
    </row>
    <row r="97" spans="1:15" ht="12.75">
      <c r="A97">
        <v>9.3</v>
      </c>
      <c r="B97" s="70">
        <f t="shared" si="3"/>
        <v>288.23725447440563</v>
      </c>
      <c r="C97" s="70">
        <f>A97*Sheet1!D29</f>
        <v>223.20000000000002</v>
      </c>
      <c r="E97" s="70">
        <f t="shared" si="4"/>
        <v>65.0372544744056</v>
      </c>
      <c r="O97" s="70">
        <f>Sheet1!F65</f>
        <v>0.7519627063753681</v>
      </c>
    </row>
    <row r="98" spans="1:15" ht="12.75">
      <c r="A98">
        <v>9.4</v>
      </c>
      <c r="B98" s="70">
        <f t="shared" si="3"/>
        <v>292.04342473532756</v>
      </c>
      <c r="C98" s="70">
        <f>A98*Sheet1!D29</f>
        <v>225.60000000000002</v>
      </c>
      <c r="E98" s="70">
        <f t="shared" si="4"/>
        <v>66.44342473532754</v>
      </c>
      <c r="O98" s="70">
        <f>Sheet1!F65</f>
        <v>0.7519627063753681</v>
      </c>
    </row>
    <row r="99" spans="1:15" ht="12.75">
      <c r="A99">
        <v>9.5</v>
      </c>
      <c r="B99" s="70">
        <f t="shared" si="3"/>
        <v>295.864634250377</v>
      </c>
      <c r="C99" s="70">
        <f>A99*Sheet1!D29</f>
        <v>228</v>
      </c>
      <c r="E99" s="70">
        <f t="shared" si="4"/>
        <v>67.86463425037697</v>
      </c>
      <c r="O99" s="70">
        <f>Sheet1!F65</f>
        <v>0.7519627063753681</v>
      </c>
    </row>
    <row r="100" spans="1:15" ht="12.75">
      <c r="A100">
        <v>9.6</v>
      </c>
      <c r="B100" s="70">
        <f t="shared" si="3"/>
        <v>299.7008830195539</v>
      </c>
      <c r="C100" s="70">
        <f>A100*Sheet1!D29</f>
        <v>230.39999999999998</v>
      </c>
      <c r="E100" s="70">
        <f t="shared" si="4"/>
        <v>69.30088301955392</v>
      </c>
      <c r="O100" s="70">
        <f>Sheet1!F65</f>
        <v>0.7519627063753681</v>
      </c>
    </row>
    <row r="101" spans="1:15" ht="12.75">
      <c r="A101">
        <v>9.7</v>
      </c>
      <c r="B101" s="70">
        <f t="shared" si="3"/>
        <v>303.5521710428584</v>
      </c>
      <c r="C101" s="70">
        <f>A101*Sheet1!D29</f>
        <v>232.79999999999998</v>
      </c>
      <c r="E101" s="70">
        <f t="shared" si="4"/>
        <v>70.75217104285838</v>
      </c>
      <c r="O101" s="70">
        <f>Sheet1!F65</f>
        <v>0.7519627063753681</v>
      </c>
    </row>
    <row r="102" spans="1:15" ht="12.75">
      <c r="A102">
        <v>9.8</v>
      </c>
      <c r="B102" s="70">
        <f t="shared" si="3"/>
        <v>307.4184983202904</v>
      </c>
      <c r="C102" s="70">
        <f>A102*Sheet1!D29</f>
        <v>235.20000000000002</v>
      </c>
      <c r="E102" s="70">
        <f t="shared" si="4"/>
        <v>72.21849832029037</v>
      </c>
      <c r="O102" s="70">
        <f>Sheet1!F65</f>
        <v>0.7519627063753681</v>
      </c>
    </row>
    <row r="103" spans="1:15" ht="12.75">
      <c r="A103">
        <v>9.9</v>
      </c>
      <c r="B103" s="70">
        <f t="shared" si="3"/>
        <v>311.29986485184986</v>
      </c>
      <c r="C103" s="70">
        <f>A103*Sheet1!D29</f>
        <v>237.60000000000002</v>
      </c>
      <c r="E103" s="70">
        <f t="shared" si="4"/>
        <v>73.69986485184984</v>
      </c>
      <c r="O103" s="70">
        <f>Sheet1!F65</f>
        <v>0.7519627063753681</v>
      </c>
    </row>
    <row r="104" spans="1:15" ht="12.75">
      <c r="A104">
        <v>10</v>
      </c>
      <c r="B104" s="70">
        <f t="shared" si="3"/>
        <v>315.1962706375368</v>
      </c>
      <c r="C104" s="70">
        <f>A104*Sheet1!D29</f>
        <v>240</v>
      </c>
      <c r="E104" s="70">
        <f t="shared" si="4"/>
        <v>75.19627063753681</v>
      </c>
      <c r="O104" s="70">
        <f>Sheet1!F65</f>
        <v>0.7519627063753681</v>
      </c>
    </row>
    <row r="105" spans="1:15" ht="12.75">
      <c r="A105">
        <v>10.1</v>
      </c>
      <c r="B105" s="70">
        <f t="shared" si="3"/>
        <v>319.1077156773513</v>
      </c>
      <c r="C105" s="70">
        <f>A105*Sheet1!D29</f>
        <v>242.39999999999998</v>
      </c>
      <c r="E105" s="70">
        <f t="shared" si="4"/>
        <v>76.70771567735129</v>
      </c>
      <c r="O105" s="70">
        <f>Sheet1!F65</f>
        <v>0.7519627063753681</v>
      </c>
    </row>
    <row r="106" spans="1:15" ht="12.75">
      <c r="A106">
        <v>10.2</v>
      </c>
      <c r="B106" s="70">
        <f t="shared" si="3"/>
        <v>323.0341999712933</v>
      </c>
      <c r="C106" s="70">
        <f>A106*Sheet1!D29</f>
        <v>244.79999999999998</v>
      </c>
      <c r="E106" s="70">
        <f t="shared" si="4"/>
        <v>78.2341999712933</v>
      </c>
      <c r="O106" s="70">
        <f>Sheet1!F65</f>
        <v>0.7519627063753681</v>
      </c>
    </row>
    <row r="107" spans="1:15" ht="12.75">
      <c r="A107">
        <v>10.3</v>
      </c>
      <c r="B107" s="70">
        <f t="shared" si="3"/>
        <v>326.9757235193628</v>
      </c>
      <c r="C107" s="70">
        <f>A107*Sheet1!D29</f>
        <v>247.20000000000002</v>
      </c>
      <c r="E107" s="70">
        <f t="shared" si="4"/>
        <v>79.77572351936281</v>
      </c>
      <c r="O107" s="70">
        <f>Sheet1!F65</f>
        <v>0.7519627063753681</v>
      </c>
    </row>
    <row r="108" spans="1:15" ht="12.75">
      <c r="A108">
        <v>10.4</v>
      </c>
      <c r="B108" s="70">
        <f t="shared" si="3"/>
        <v>330.93228632155984</v>
      </c>
      <c r="C108" s="70">
        <f>A108*Sheet1!D29</f>
        <v>249.60000000000002</v>
      </c>
      <c r="E108" s="70">
        <f t="shared" si="4"/>
        <v>81.33228632155982</v>
      </c>
      <c r="O108" s="70">
        <f>Sheet1!F65</f>
        <v>0.7519627063753681</v>
      </c>
    </row>
    <row r="109" spans="1:15" ht="12.75">
      <c r="A109">
        <v>10.5</v>
      </c>
      <c r="B109" s="70">
        <f t="shared" si="3"/>
        <v>334.9038883778843</v>
      </c>
      <c r="C109" s="70">
        <f>A109*Sheet1!D29</f>
        <v>252</v>
      </c>
      <c r="E109" s="70">
        <f t="shared" si="4"/>
        <v>82.90388837788433</v>
      </c>
      <c r="O109" s="70">
        <f>Sheet1!F65</f>
        <v>0.7519627063753681</v>
      </c>
    </row>
    <row r="110" spans="1:15" ht="12.75">
      <c r="A110">
        <v>10.6</v>
      </c>
      <c r="B110" s="70">
        <f t="shared" si="3"/>
        <v>338.89052968833636</v>
      </c>
      <c r="C110" s="70">
        <f>A110*Sheet1!D29</f>
        <v>254.39999999999998</v>
      </c>
      <c r="E110" s="70">
        <f t="shared" si="4"/>
        <v>84.49052968833637</v>
      </c>
      <c r="O110" s="70">
        <f>Sheet1!F65</f>
        <v>0.7519627063753681</v>
      </c>
    </row>
    <row r="111" spans="1:15" ht="12.75">
      <c r="A111">
        <v>10.7</v>
      </c>
      <c r="B111" s="70">
        <f t="shared" si="3"/>
        <v>342.89221025291585</v>
      </c>
      <c r="C111" s="70">
        <f>A111*Sheet1!D29</f>
        <v>256.79999999999995</v>
      </c>
      <c r="E111" s="70">
        <f t="shared" si="4"/>
        <v>86.09221025291588</v>
      </c>
      <c r="O111" s="70">
        <f>Sheet1!F65</f>
        <v>0.7519627063753681</v>
      </c>
    </row>
    <row r="112" spans="1:15" ht="12.75">
      <c r="A112">
        <v>10.8</v>
      </c>
      <c r="B112" s="70">
        <f t="shared" si="3"/>
        <v>346.908930071623</v>
      </c>
      <c r="C112" s="70">
        <f>A112*Sheet1!D29</f>
        <v>259.20000000000005</v>
      </c>
      <c r="E112" s="70">
        <f t="shared" si="4"/>
        <v>87.70893007162294</v>
      </c>
      <c r="O112" s="70">
        <f>Sheet1!F65</f>
        <v>0.7519627063753681</v>
      </c>
    </row>
    <row r="113" spans="1:15" ht="12.75">
      <c r="A113">
        <v>10.9</v>
      </c>
      <c r="B113" s="70">
        <f t="shared" si="3"/>
        <v>350.9406891444575</v>
      </c>
      <c r="C113" s="70">
        <f>A113*Sheet1!D29</f>
        <v>261.6</v>
      </c>
      <c r="E113" s="70">
        <f t="shared" si="4"/>
        <v>89.34068914445749</v>
      </c>
      <c r="O113" s="70">
        <f>Sheet1!F65</f>
        <v>0.7519627063753681</v>
      </c>
    </row>
    <row r="114" spans="1:15" ht="12.75">
      <c r="A114">
        <v>11</v>
      </c>
      <c r="B114" s="70">
        <f t="shared" si="3"/>
        <v>354.9874874714195</v>
      </c>
      <c r="C114" s="70">
        <f>A114*Sheet1!D29</f>
        <v>264</v>
      </c>
      <c r="E114" s="70">
        <f t="shared" si="4"/>
        <v>90.98748747141954</v>
      </c>
      <c r="O114" s="70">
        <f>Sheet1!F65</f>
        <v>0.7519627063753681</v>
      </c>
    </row>
    <row r="115" spans="1:15" ht="12.75">
      <c r="A115">
        <v>11.1</v>
      </c>
      <c r="B115" s="70">
        <f t="shared" si="3"/>
        <v>359.04932505250906</v>
      </c>
      <c r="C115" s="70">
        <f>A115*Sheet1!D29</f>
        <v>266.4</v>
      </c>
      <c r="E115" s="70">
        <f t="shared" si="4"/>
        <v>92.6493250525091</v>
      </c>
      <c r="O115" s="70">
        <f>Sheet1!F65</f>
        <v>0.7519627063753681</v>
      </c>
    </row>
    <row r="116" spans="1:15" ht="12.75">
      <c r="A116">
        <v>11.2</v>
      </c>
      <c r="B116" s="70">
        <f t="shared" si="3"/>
        <v>363.1262018877261</v>
      </c>
      <c r="C116" s="70">
        <f>A116*Sheet1!D29</f>
        <v>268.79999999999995</v>
      </c>
      <c r="E116" s="70">
        <f t="shared" si="4"/>
        <v>94.32620188772616</v>
      </c>
      <c r="O116" s="70">
        <f>Sheet1!F65</f>
        <v>0.7519627063753681</v>
      </c>
    </row>
    <row r="117" spans="1:15" ht="12.75">
      <c r="A117">
        <v>11.3</v>
      </c>
      <c r="B117" s="70">
        <f t="shared" si="3"/>
        <v>367.2181179770708</v>
      </c>
      <c r="C117" s="70">
        <f>A117*Sheet1!D29</f>
        <v>271.20000000000005</v>
      </c>
      <c r="E117" s="70">
        <f t="shared" si="4"/>
        <v>96.01811797707076</v>
      </c>
      <c r="O117" s="70">
        <f>Sheet1!F65</f>
        <v>0.7519627063753681</v>
      </c>
    </row>
    <row r="118" spans="1:15" ht="12.75">
      <c r="A118">
        <v>11.4</v>
      </c>
      <c r="B118" s="70">
        <f t="shared" si="3"/>
        <v>371.32507332054286</v>
      </c>
      <c r="C118" s="70">
        <f>A118*Sheet1!D29</f>
        <v>273.6</v>
      </c>
      <c r="E118" s="70">
        <f t="shared" si="4"/>
        <v>97.72507332054285</v>
      </c>
      <c r="O118" s="70">
        <f>Sheet1!F65</f>
        <v>0.7519627063753681</v>
      </c>
    </row>
    <row r="119" spans="1:15" ht="12.75">
      <c r="A119">
        <v>11.5</v>
      </c>
      <c r="B119" s="70">
        <f t="shared" si="3"/>
        <v>375.44706791814247</v>
      </c>
      <c r="C119" s="70">
        <f>A119*Sheet1!D29</f>
        <v>276</v>
      </c>
      <c r="E119" s="70">
        <f t="shared" si="4"/>
        <v>99.44706791814244</v>
      </c>
      <c r="O119" s="70">
        <f>Sheet1!F65</f>
        <v>0.7519627063753681</v>
      </c>
    </row>
    <row r="120" spans="1:15" ht="12.75">
      <c r="A120">
        <v>11.6</v>
      </c>
      <c r="B120" s="70">
        <f t="shared" si="3"/>
        <v>379.5841017698695</v>
      </c>
      <c r="C120" s="70">
        <f>A120*Sheet1!D29</f>
        <v>278.4</v>
      </c>
      <c r="E120" s="70">
        <f t="shared" si="4"/>
        <v>101.18410176986953</v>
      </c>
      <c r="O120" s="70">
        <f>Sheet1!F65</f>
        <v>0.7519627063753681</v>
      </c>
    </row>
    <row r="121" spans="1:15" ht="12.75">
      <c r="A121">
        <v>11.7</v>
      </c>
      <c r="B121" s="70">
        <f t="shared" si="3"/>
        <v>383.7361748757241</v>
      </c>
      <c r="C121" s="70">
        <f>A121*Sheet1!D29</f>
        <v>280.79999999999995</v>
      </c>
      <c r="E121" s="70">
        <f t="shared" si="4"/>
        <v>102.93617487572413</v>
      </c>
      <c r="O121" s="70">
        <f>Sheet1!F65</f>
        <v>0.7519627063753681</v>
      </c>
    </row>
    <row r="122" spans="1:15" ht="12.75">
      <c r="A122">
        <v>11.8</v>
      </c>
      <c r="B122" s="70">
        <f t="shared" si="3"/>
        <v>387.90328723570633</v>
      </c>
      <c r="C122" s="70">
        <f>A122*Sheet1!D29</f>
        <v>283.20000000000005</v>
      </c>
      <c r="E122" s="70">
        <f t="shared" si="4"/>
        <v>104.70328723570626</v>
      </c>
      <c r="O122" s="70">
        <f>Sheet1!F65</f>
        <v>0.7519627063753681</v>
      </c>
    </row>
    <row r="123" spans="1:15" ht="12.75">
      <c r="A123">
        <v>11.9</v>
      </c>
      <c r="B123" s="70">
        <f t="shared" si="3"/>
        <v>392.0854388498159</v>
      </c>
      <c r="C123" s="70">
        <f>A123*Sheet1!D29</f>
        <v>285.6</v>
      </c>
      <c r="E123" s="70">
        <f t="shared" si="4"/>
        <v>106.48543884981589</v>
      </c>
      <c r="O123" s="70">
        <f>Sheet1!F65</f>
        <v>0.7519627063753681</v>
      </c>
    </row>
    <row r="124" spans="1:15" ht="12.75">
      <c r="A124">
        <v>12</v>
      </c>
      <c r="B124" s="70">
        <f t="shared" si="3"/>
        <v>396.282629718053</v>
      </c>
      <c r="C124" s="70">
        <f>A124*Sheet1!D29</f>
        <v>288</v>
      </c>
      <c r="E124" s="70">
        <f t="shared" si="4"/>
        <v>108.282629718053</v>
      </c>
      <c r="O124" s="70">
        <f>Sheet1!F65</f>
        <v>0.7519627063753681</v>
      </c>
    </row>
    <row r="125" spans="1:15" ht="12.75">
      <c r="A125">
        <v>12.1</v>
      </c>
      <c r="B125" s="70">
        <f t="shared" si="3"/>
        <v>400.49485984041763</v>
      </c>
      <c r="C125" s="70">
        <f>A125*Sheet1!D29</f>
        <v>290.4</v>
      </c>
      <c r="E125" s="70">
        <f t="shared" si="4"/>
        <v>110.09485984041764</v>
      </c>
      <c r="O125" s="70">
        <f>Sheet1!F65</f>
        <v>0.7519627063753681</v>
      </c>
    </row>
    <row r="126" spans="1:15" ht="12.75">
      <c r="A126">
        <v>12.2</v>
      </c>
      <c r="B126" s="70">
        <f t="shared" si="3"/>
        <v>404.7221292169097</v>
      </c>
      <c r="C126" s="70">
        <f>A126*Sheet1!D29</f>
        <v>292.79999999999995</v>
      </c>
      <c r="E126" s="70">
        <f t="shared" si="4"/>
        <v>111.92212921690977</v>
      </c>
      <c r="O126" s="70">
        <f>Sheet1!F65</f>
        <v>0.7519627063753681</v>
      </c>
    </row>
    <row r="127" spans="1:15" ht="12.75">
      <c r="A127">
        <v>12.3</v>
      </c>
      <c r="B127" s="70">
        <f t="shared" si="3"/>
        <v>408.9644378475295</v>
      </c>
      <c r="C127" s="70">
        <f>A127*Sheet1!D29</f>
        <v>295.20000000000005</v>
      </c>
      <c r="E127" s="70">
        <f t="shared" si="4"/>
        <v>113.76443784752945</v>
      </c>
      <c r="O127" s="70">
        <f>Sheet1!F65</f>
        <v>0.7519627063753681</v>
      </c>
    </row>
    <row r="128" spans="1:15" ht="12.75">
      <c r="A128">
        <v>12.4</v>
      </c>
      <c r="B128" s="70">
        <f t="shared" si="3"/>
        <v>413.22178573227666</v>
      </c>
      <c r="C128" s="70">
        <f>A128*Sheet1!D29</f>
        <v>297.6</v>
      </c>
      <c r="E128" s="70">
        <f t="shared" si="4"/>
        <v>115.62178573227662</v>
      </c>
      <c r="O128" s="70">
        <f>Sheet1!F65</f>
        <v>0.7519627063753681</v>
      </c>
    </row>
    <row r="129" spans="1:15" ht="12.75">
      <c r="A129">
        <v>12.5</v>
      </c>
      <c r="B129" s="70">
        <f t="shared" si="3"/>
        <v>417.49417287115125</v>
      </c>
      <c r="C129" s="70">
        <f>A129*Sheet1!D29</f>
        <v>300</v>
      </c>
      <c r="E129" s="70">
        <f t="shared" si="4"/>
        <v>117.49417287115126</v>
      </c>
      <c r="O129" s="70">
        <f>Sheet1!F65</f>
        <v>0.7519627063753681</v>
      </c>
    </row>
    <row r="130" spans="1:15" ht="12.75">
      <c r="A130">
        <v>12.6</v>
      </c>
      <c r="B130" s="70">
        <f t="shared" si="3"/>
        <v>421.78159926415344</v>
      </c>
      <c r="C130" s="70">
        <f>A130*Sheet1!D29</f>
        <v>302.4</v>
      </c>
      <c r="E130" s="70">
        <f t="shared" si="4"/>
        <v>119.38159926415344</v>
      </c>
      <c r="O130" s="70">
        <f>Sheet1!F65</f>
        <v>0.7519627063753681</v>
      </c>
    </row>
    <row r="131" spans="1:15" ht="12.75">
      <c r="A131">
        <v>12.7</v>
      </c>
      <c r="B131" s="70">
        <f t="shared" si="3"/>
        <v>426.08406491128306</v>
      </c>
      <c r="C131" s="70">
        <f>A131*Sheet1!D29</f>
        <v>304.79999999999995</v>
      </c>
      <c r="E131" s="70">
        <f t="shared" si="4"/>
        <v>121.28406491128311</v>
      </c>
      <c r="O131" s="70">
        <f>Sheet1!F65</f>
        <v>0.7519627063753681</v>
      </c>
    </row>
    <row r="132" spans="1:15" ht="12.75">
      <c r="A132">
        <v>12.8</v>
      </c>
      <c r="B132" s="70">
        <f t="shared" si="3"/>
        <v>430.4015698125404</v>
      </c>
      <c r="C132" s="70">
        <f>A132*Sheet1!D29</f>
        <v>307.20000000000005</v>
      </c>
      <c r="E132" s="70">
        <f t="shared" si="4"/>
        <v>123.20156981254033</v>
      </c>
      <c r="O132" s="70">
        <f>Sheet1!F65</f>
        <v>0.7519627063753681</v>
      </c>
    </row>
    <row r="133" spans="1:15" ht="12.75">
      <c r="A133">
        <v>12.9</v>
      </c>
      <c r="B133" s="70">
        <f aca="true" t="shared" si="5" ref="B133:B196">C133+E133</f>
        <v>434.73411396792505</v>
      </c>
      <c r="C133" s="70">
        <f>A133*Sheet1!D29</f>
        <v>309.6</v>
      </c>
      <c r="E133" s="70">
        <f aca="true" t="shared" si="6" ref="E133:E196">(A133*A133)*O133</f>
        <v>125.134113967925</v>
      </c>
      <c r="O133" s="70">
        <f>Sheet1!F65</f>
        <v>0.7519627063753681</v>
      </c>
    </row>
    <row r="134" spans="1:15" ht="12.75">
      <c r="A134">
        <v>13</v>
      </c>
      <c r="B134" s="70">
        <f t="shared" si="5"/>
        <v>439.0816973774372</v>
      </c>
      <c r="C134" s="70">
        <f>A134*Sheet1!D29</f>
        <v>312</v>
      </c>
      <c r="E134" s="70">
        <f t="shared" si="6"/>
        <v>127.08169737743721</v>
      </c>
      <c r="O134" s="70">
        <f>Sheet1!F65</f>
        <v>0.7519627063753681</v>
      </c>
    </row>
    <row r="135" spans="1:15" ht="12.75">
      <c r="A135">
        <v>13.1</v>
      </c>
      <c r="B135" s="70">
        <f t="shared" si="5"/>
        <v>443.4443200410769</v>
      </c>
      <c r="C135" s="70">
        <f>A135*Sheet1!D29</f>
        <v>314.4</v>
      </c>
      <c r="E135" s="70">
        <f t="shared" si="6"/>
        <v>129.0443200410769</v>
      </c>
      <c r="O135" s="70">
        <f>Sheet1!F65</f>
        <v>0.7519627063753681</v>
      </c>
    </row>
    <row r="136" spans="1:15" ht="12.75">
      <c r="A136">
        <v>13.2</v>
      </c>
      <c r="B136" s="70">
        <f t="shared" si="5"/>
        <v>447.82198195884405</v>
      </c>
      <c r="C136" s="70">
        <f>A136*Sheet1!D29</f>
        <v>316.79999999999995</v>
      </c>
      <c r="E136" s="70">
        <f t="shared" si="6"/>
        <v>131.02198195884412</v>
      </c>
      <c r="O136" s="70">
        <f>Sheet1!F65</f>
        <v>0.7519627063753681</v>
      </c>
    </row>
    <row r="137" spans="1:15" ht="12.75">
      <c r="A137">
        <v>13.3</v>
      </c>
      <c r="B137" s="70">
        <f t="shared" si="5"/>
        <v>452.21468313073893</v>
      </c>
      <c r="C137" s="70">
        <f>A137*Sheet1!D29</f>
        <v>319.20000000000005</v>
      </c>
      <c r="E137" s="70">
        <f t="shared" si="6"/>
        <v>133.0146831307389</v>
      </c>
      <c r="O137" s="70">
        <f>Sheet1!F65</f>
        <v>0.7519627063753681</v>
      </c>
    </row>
    <row r="138" spans="1:15" ht="12.75">
      <c r="A138">
        <v>13.4</v>
      </c>
      <c r="B138" s="70">
        <f t="shared" si="5"/>
        <v>456.62242355676113</v>
      </c>
      <c r="C138" s="70">
        <f>A138*Sheet1!D29</f>
        <v>321.6</v>
      </c>
      <c r="E138" s="70">
        <f t="shared" si="6"/>
        <v>135.0224235567611</v>
      </c>
      <c r="O138" s="70">
        <f>Sheet1!F65</f>
        <v>0.7519627063753681</v>
      </c>
    </row>
    <row r="139" spans="1:15" ht="12.75">
      <c r="A139">
        <v>13.5</v>
      </c>
      <c r="B139" s="70">
        <f t="shared" si="5"/>
        <v>461.0452032369109</v>
      </c>
      <c r="C139" s="70">
        <f>A139*Sheet1!D29</f>
        <v>324</v>
      </c>
      <c r="E139" s="70">
        <f t="shared" si="6"/>
        <v>137.04520323691085</v>
      </c>
      <c r="O139" s="70">
        <f>Sheet1!F65</f>
        <v>0.7519627063753681</v>
      </c>
    </row>
    <row r="140" spans="1:15" ht="12.75">
      <c r="A140">
        <v>13.6</v>
      </c>
      <c r="B140" s="70">
        <f t="shared" si="5"/>
        <v>465.48302217118805</v>
      </c>
      <c r="C140" s="70">
        <f>A140*Sheet1!D29</f>
        <v>326.4</v>
      </c>
      <c r="E140" s="70">
        <f t="shared" si="6"/>
        <v>139.08302217118808</v>
      </c>
      <c r="O140" s="70">
        <f>Sheet1!F65</f>
        <v>0.7519627063753681</v>
      </c>
    </row>
    <row r="141" spans="1:15" ht="12.75">
      <c r="A141">
        <v>13.7</v>
      </c>
      <c r="B141" s="70">
        <f t="shared" si="5"/>
        <v>469.9358803595928</v>
      </c>
      <c r="C141" s="70">
        <f>A141*Sheet1!D29</f>
        <v>328.79999999999995</v>
      </c>
      <c r="E141" s="70">
        <f t="shared" si="6"/>
        <v>141.13588035959282</v>
      </c>
      <c r="O141" s="70">
        <f>Sheet1!F65</f>
        <v>0.7519627063753681</v>
      </c>
    </row>
    <row r="142" spans="1:15" ht="12.75">
      <c r="A142">
        <v>13.8</v>
      </c>
      <c r="B142" s="70">
        <f t="shared" si="5"/>
        <v>474.4037778021252</v>
      </c>
      <c r="C142" s="70">
        <f>A142*Sheet1!D29</f>
        <v>331.20000000000005</v>
      </c>
      <c r="E142" s="70">
        <f t="shared" si="6"/>
        <v>143.20377780212513</v>
      </c>
      <c r="O142" s="70">
        <f>Sheet1!F65</f>
        <v>0.7519627063753681</v>
      </c>
    </row>
    <row r="143" spans="1:15" ht="12.75">
      <c r="A143">
        <v>13.9</v>
      </c>
      <c r="B143" s="70">
        <f t="shared" si="5"/>
        <v>478.8867144987849</v>
      </c>
      <c r="C143" s="70">
        <f>A143*Sheet1!D29</f>
        <v>333.6</v>
      </c>
      <c r="E143" s="70">
        <f t="shared" si="6"/>
        <v>145.28671449878487</v>
      </c>
      <c r="O143" s="70">
        <f>Sheet1!F65</f>
        <v>0.7519627063753681</v>
      </c>
    </row>
    <row r="144" spans="1:15" ht="12.75">
      <c r="A144">
        <v>14</v>
      </c>
      <c r="B144" s="70">
        <f t="shared" si="5"/>
        <v>483.3846904495722</v>
      </c>
      <c r="C144" s="70">
        <f>A144*Sheet1!D29</f>
        <v>336</v>
      </c>
      <c r="E144" s="70">
        <f t="shared" si="6"/>
        <v>147.38469044957216</v>
      </c>
      <c r="O144" s="70">
        <f>Sheet1!F65</f>
        <v>0.7519627063753681</v>
      </c>
    </row>
    <row r="145" spans="1:15" ht="12.75">
      <c r="A145">
        <v>14.1</v>
      </c>
      <c r="B145" s="70">
        <f t="shared" si="5"/>
        <v>487.8977056544869</v>
      </c>
      <c r="C145" s="70">
        <f>A145*Sheet1!D29</f>
        <v>338.4</v>
      </c>
      <c r="E145" s="70">
        <f t="shared" si="6"/>
        <v>149.49770565448694</v>
      </c>
      <c r="O145" s="70">
        <f>Sheet1!F65</f>
        <v>0.7519627063753681</v>
      </c>
    </row>
    <row r="146" spans="1:15" ht="12.75">
      <c r="A146">
        <v>14.2</v>
      </c>
      <c r="B146" s="70">
        <f t="shared" si="5"/>
        <v>492.4257601135292</v>
      </c>
      <c r="C146" s="70">
        <f>A146*Sheet1!D29</f>
        <v>340.79999999999995</v>
      </c>
      <c r="E146" s="70">
        <f t="shared" si="6"/>
        <v>151.62576011352922</v>
      </c>
      <c r="O146" s="70">
        <f>Sheet1!F65</f>
        <v>0.7519627063753681</v>
      </c>
    </row>
    <row r="147" spans="1:15" ht="12.75">
      <c r="A147">
        <v>14.3</v>
      </c>
      <c r="B147" s="70">
        <f t="shared" si="5"/>
        <v>496.96885382669905</v>
      </c>
      <c r="C147" s="70">
        <f>A147*Sheet1!D29</f>
        <v>343.20000000000005</v>
      </c>
      <c r="E147" s="70">
        <f t="shared" si="6"/>
        <v>153.76885382669903</v>
      </c>
      <c r="O147" s="70">
        <f>Sheet1!F65</f>
        <v>0.7519627063753681</v>
      </c>
    </row>
    <row r="148" spans="1:15" ht="12.75">
      <c r="A148">
        <v>14.4</v>
      </c>
      <c r="B148" s="70">
        <f t="shared" si="5"/>
        <v>501.52698679399634</v>
      </c>
      <c r="C148" s="70">
        <f>A148*Sheet1!D29</f>
        <v>345.6</v>
      </c>
      <c r="E148" s="70">
        <f t="shared" si="6"/>
        <v>155.92698679399635</v>
      </c>
      <c r="O148" s="70">
        <f>Sheet1!F65</f>
        <v>0.7519627063753681</v>
      </c>
    </row>
    <row r="149" spans="1:15" ht="12.75">
      <c r="A149">
        <v>14.5</v>
      </c>
      <c r="B149" s="70">
        <f t="shared" si="5"/>
        <v>506.1001590154211</v>
      </c>
      <c r="C149" s="70">
        <f>A149*Sheet1!D29</f>
        <v>348</v>
      </c>
      <c r="E149" s="70">
        <f t="shared" si="6"/>
        <v>158.10015901542116</v>
      </c>
      <c r="O149" s="70">
        <f>Sheet1!F65</f>
        <v>0.7519627063753681</v>
      </c>
    </row>
    <row r="150" spans="1:15" ht="12.75">
      <c r="A150">
        <v>14.6</v>
      </c>
      <c r="B150" s="70">
        <f t="shared" si="5"/>
        <v>510.6883704909734</v>
      </c>
      <c r="C150" s="70">
        <f>A150*Sheet1!D29</f>
        <v>350.4</v>
      </c>
      <c r="E150" s="70">
        <f t="shared" si="6"/>
        <v>160.28837049097345</v>
      </c>
      <c r="O150" s="70">
        <f>Sheet1!F65</f>
        <v>0.7519627063753681</v>
      </c>
    </row>
    <row r="151" spans="1:15" ht="12.75">
      <c r="A151">
        <v>14.7</v>
      </c>
      <c r="B151" s="70">
        <f t="shared" si="5"/>
        <v>515.2916212206533</v>
      </c>
      <c r="C151" s="70">
        <f>A151*Sheet1!D29</f>
        <v>352.79999999999995</v>
      </c>
      <c r="E151" s="70">
        <f t="shared" si="6"/>
        <v>162.4916212206533</v>
      </c>
      <c r="O151" s="70">
        <f>Sheet1!F65</f>
        <v>0.7519627063753681</v>
      </c>
    </row>
    <row r="152" spans="1:15" ht="12.75">
      <c r="A152">
        <v>14.8</v>
      </c>
      <c r="B152" s="70">
        <f t="shared" si="5"/>
        <v>519.9099112044607</v>
      </c>
      <c r="C152" s="70">
        <f>A152*Sheet1!D29</f>
        <v>355.20000000000005</v>
      </c>
      <c r="E152" s="70">
        <f t="shared" si="6"/>
        <v>164.70991120446064</v>
      </c>
      <c r="O152" s="70">
        <f>Sheet1!F65</f>
        <v>0.7519627063753681</v>
      </c>
    </row>
    <row r="153" spans="1:15" ht="12.75">
      <c r="A153">
        <v>14.9</v>
      </c>
      <c r="B153" s="70">
        <f t="shared" si="5"/>
        <v>524.5432404423955</v>
      </c>
      <c r="C153" s="70">
        <f>A153*Sheet1!D29</f>
        <v>357.6</v>
      </c>
      <c r="E153" s="70">
        <f t="shared" si="6"/>
        <v>166.94324044239548</v>
      </c>
      <c r="O153" s="70">
        <f>Sheet1!F65</f>
        <v>0.7519627063753681</v>
      </c>
    </row>
    <row r="154" spans="1:15" ht="12.75">
      <c r="A154">
        <v>15</v>
      </c>
      <c r="B154" s="70">
        <f t="shared" si="5"/>
        <v>529.1916089344578</v>
      </c>
      <c r="C154" s="70">
        <f>A154*Sheet1!D29</f>
        <v>360</v>
      </c>
      <c r="E154" s="70">
        <f t="shared" si="6"/>
        <v>169.19160893445783</v>
      </c>
      <c r="O154" s="70">
        <f>Sheet1!F65</f>
        <v>0.7519627063753681</v>
      </c>
    </row>
    <row r="155" spans="1:15" ht="12.75">
      <c r="A155">
        <v>15.1</v>
      </c>
      <c r="B155" s="70">
        <f t="shared" si="5"/>
        <v>533.8550166806476</v>
      </c>
      <c r="C155" s="70">
        <f>A155*Sheet1!D29</f>
        <v>362.4</v>
      </c>
      <c r="E155" s="70">
        <f t="shared" si="6"/>
        <v>171.45501668064767</v>
      </c>
      <c r="O155" s="70">
        <f>Sheet1!F65</f>
        <v>0.7519627063753681</v>
      </c>
    </row>
    <row r="156" spans="1:15" ht="12.75">
      <c r="A156">
        <v>15.2</v>
      </c>
      <c r="B156" s="70">
        <f t="shared" si="5"/>
        <v>538.533463680965</v>
      </c>
      <c r="C156" s="70">
        <f>A156*Sheet1!D29</f>
        <v>364.79999999999995</v>
      </c>
      <c r="E156" s="70">
        <f t="shared" si="6"/>
        <v>173.73346368096503</v>
      </c>
      <c r="O156" s="70">
        <f>Sheet1!F65</f>
        <v>0.7519627063753681</v>
      </c>
    </row>
    <row r="157" spans="1:15" ht="12.75">
      <c r="A157">
        <v>15.3</v>
      </c>
      <c r="B157" s="70">
        <f t="shared" si="5"/>
        <v>543.22694993541</v>
      </c>
      <c r="C157" s="70">
        <f>A157*Sheet1!D29</f>
        <v>367.20000000000005</v>
      </c>
      <c r="E157" s="70">
        <f t="shared" si="6"/>
        <v>176.02694993540993</v>
      </c>
      <c r="O157" s="70">
        <f>Sheet1!F65</f>
        <v>0.7519627063753681</v>
      </c>
    </row>
    <row r="158" spans="1:15" ht="12.75">
      <c r="A158">
        <v>15.4</v>
      </c>
      <c r="B158" s="70">
        <f t="shared" si="5"/>
        <v>547.9354754439823</v>
      </c>
      <c r="C158" s="70">
        <f>A158*Sheet1!D29</f>
        <v>369.6</v>
      </c>
      <c r="E158" s="70">
        <f t="shared" si="6"/>
        <v>178.33547544398232</v>
      </c>
      <c r="O158" s="70">
        <f>Sheet1!F65</f>
        <v>0.7519627063753681</v>
      </c>
    </row>
    <row r="159" spans="1:15" ht="12.75">
      <c r="A159">
        <v>15.5</v>
      </c>
      <c r="B159" s="70">
        <f t="shared" si="5"/>
        <v>552.6590402066822</v>
      </c>
      <c r="C159" s="70">
        <f>A159*Sheet1!D29</f>
        <v>372</v>
      </c>
      <c r="E159" s="70">
        <f t="shared" si="6"/>
        <v>180.6590402066822</v>
      </c>
      <c r="O159" s="70">
        <f>Sheet1!F65</f>
        <v>0.7519627063753681</v>
      </c>
    </row>
    <row r="160" spans="1:15" ht="12.75">
      <c r="A160">
        <v>15.6</v>
      </c>
      <c r="B160" s="70">
        <f t="shared" si="5"/>
        <v>557.3976442235096</v>
      </c>
      <c r="C160" s="70">
        <f>A160*Sheet1!D29</f>
        <v>374.4</v>
      </c>
      <c r="E160" s="70">
        <f t="shared" si="6"/>
        <v>182.99764422350958</v>
      </c>
      <c r="O160" s="70">
        <f>Sheet1!F65</f>
        <v>0.7519627063753681</v>
      </c>
    </row>
    <row r="161" spans="1:15" ht="12.75">
      <c r="A161">
        <v>15.7</v>
      </c>
      <c r="B161" s="70">
        <f t="shared" si="5"/>
        <v>562.1512874944644</v>
      </c>
      <c r="C161" s="70">
        <f>A161*Sheet1!D29</f>
        <v>376.79999999999995</v>
      </c>
      <c r="E161" s="70">
        <f t="shared" si="6"/>
        <v>185.35128749446446</v>
      </c>
      <c r="O161" s="70">
        <f>Sheet1!F65</f>
        <v>0.7519627063753681</v>
      </c>
    </row>
    <row r="162" spans="1:15" ht="12.75">
      <c r="A162">
        <v>15.8</v>
      </c>
      <c r="B162" s="70">
        <f t="shared" si="5"/>
        <v>566.919970019547</v>
      </c>
      <c r="C162" s="70">
        <f>A162*Sheet1!D29</f>
        <v>379.20000000000005</v>
      </c>
      <c r="E162" s="70">
        <f t="shared" si="6"/>
        <v>187.7199700195469</v>
      </c>
      <c r="O162" s="70">
        <f>Sheet1!F65</f>
        <v>0.7519627063753681</v>
      </c>
    </row>
    <row r="163" spans="1:15" ht="12.75">
      <c r="A163">
        <v>15.9</v>
      </c>
      <c r="B163" s="70">
        <f t="shared" si="5"/>
        <v>571.7036917987568</v>
      </c>
      <c r="C163" s="70">
        <f>A163*Sheet1!D29</f>
        <v>381.6</v>
      </c>
      <c r="E163" s="70">
        <f t="shared" si="6"/>
        <v>190.1036917987568</v>
      </c>
      <c r="O163" s="70">
        <f>Sheet1!F65</f>
        <v>0.7519627063753681</v>
      </c>
    </row>
    <row r="164" spans="1:15" ht="12.75">
      <c r="A164">
        <v>16</v>
      </c>
      <c r="B164" s="70">
        <f t="shared" si="5"/>
        <v>576.5024528320943</v>
      </c>
      <c r="C164" s="70">
        <f>A164*Sheet1!D29</f>
        <v>384</v>
      </c>
      <c r="E164" s="70">
        <f t="shared" si="6"/>
        <v>192.50245283209424</v>
      </c>
      <c r="O164" s="70">
        <f>Sheet1!F65</f>
        <v>0.7519627063753681</v>
      </c>
    </row>
    <row r="165" spans="1:15" ht="12.75">
      <c r="A165">
        <v>16.1</v>
      </c>
      <c r="B165" s="70">
        <f t="shared" si="5"/>
        <v>581.3162531195592</v>
      </c>
      <c r="C165" s="70">
        <f>A165*Sheet1!D29</f>
        <v>386.40000000000003</v>
      </c>
      <c r="E165" s="70">
        <f t="shared" si="6"/>
        <v>194.9162531195592</v>
      </c>
      <c r="O165" s="70">
        <f>Sheet1!F65</f>
        <v>0.7519627063753681</v>
      </c>
    </row>
    <row r="166" spans="1:15" ht="12.75">
      <c r="A166">
        <v>16.2</v>
      </c>
      <c r="B166" s="70">
        <f t="shared" si="5"/>
        <v>586.1450926611516</v>
      </c>
      <c r="C166" s="70">
        <f>A166*Sheet1!D29</f>
        <v>388.79999999999995</v>
      </c>
      <c r="E166" s="70">
        <f t="shared" si="6"/>
        <v>197.3450926611516</v>
      </c>
      <c r="O166" s="70">
        <f>Sheet1!F65</f>
        <v>0.7519627063753681</v>
      </c>
    </row>
    <row r="167" spans="1:15" ht="12.75">
      <c r="A167">
        <v>16.3</v>
      </c>
      <c r="B167" s="70">
        <f t="shared" si="5"/>
        <v>590.9889714568716</v>
      </c>
      <c r="C167" s="70">
        <f>A167*Sheet1!D29</f>
        <v>391.20000000000005</v>
      </c>
      <c r="E167" s="70">
        <f t="shared" si="6"/>
        <v>199.78897145687154</v>
      </c>
      <c r="O167" s="70">
        <f>Sheet1!F65</f>
        <v>0.7519627063753681</v>
      </c>
    </row>
    <row r="168" spans="1:15" ht="12.75">
      <c r="A168">
        <v>16.4</v>
      </c>
      <c r="B168" s="70">
        <f t="shared" si="5"/>
        <v>595.847889506719</v>
      </c>
      <c r="C168" s="70">
        <f>A168*Sheet1!D29</f>
        <v>393.59999999999997</v>
      </c>
      <c r="E168" s="70">
        <f t="shared" si="6"/>
        <v>202.247889506719</v>
      </c>
      <c r="O168" s="70">
        <f>Sheet1!F65</f>
        <v>0.7519627063753681</v>
      </c>
    </row>
    <row r="169" spans="1:15" ht="12.75">
      <c r="A169">
        <v>16.5</v>
      </c>
      <c r="B169" s="70">
        <f t="shared" si="5"/>
        <v>600.7218468106939</v>
      </c>
      <c r="C169" s="70">
        <f>A169*Sheet1!D29</f>
        <v>396</v>
      </c>
      <c r="E169" s="70">
        <f t="shared" si="6"/>
        <v>204.72184681069396</v>
      </c>
      <c r="O169" s="70">
        <f>Sheet1!F65</f>
        <v>0.7519627063753681</v>
      </c>
    </row>
    <row r="170" spans="1:15" ht="12.75">
      <c r="A170">
        <v>16.6</v>
      </c>
      <c r="B170" s="70">
        <f t="shared" si="5"/>
        <v>605.6108433687965</v>
      </c>
      <c r="C170" s="70">
        <f>A170*Sheet1!D29</f>
        <v>398.40000000000003</v>
      </c>
      <c r="E170" s="70">
        <f t="shared" si="6"/>
        <v>207.21084336879647</v>
      </c>
      <c r="O170" s="70">
        <f>Sheet1!F65</f>
        <v>0.7519627063753681</v>
      </c>
    </row>
    <row r="171" spans="1:15" ht="12.75">
      <c r="A171">
        <v>16.7</v>
      </c>
      <c r="B171" s="70">
        <f t="shared" si="5"/>
        <v>610.5148791810263</v>
      </c>
      <c r="C171" s="70">
        <f>A171*Sheet1!D29</f>
        <v>400.79999999999995</v>
      </c>
      <c r="E171" s="70">
        <f t="shared" si="6"/>
        <v>209.7148791810264</v>
      </c>
      <c r="O171" s="70">
        <f>Sheet1!F65</f>
        <v>0.7519627063753681</v>
      </c>
    </row>
    <row r="172" spans="1:15" ht="12.75">
      <c r="A172">
        <v>16.8</v>
      </c>
      <c r="B172" s="70">
        <f t="shared" si="5"/>
        <v>615.433954247384</v>
      </c>
      <c r="C172" s="70">
        <f>A172*Sheet1!D29</f>
        <v>403.20000000000005</v>
      </c>
      <c r="E172" s="70">
        <f t="shared" si="6"/>
        <v>212.2339542473839</v>
      </c>
      <c r="O172" s="70">
        <f>Sheet1!F65</f>
        <v>0.7519627063753681</v>
      </c>
    </row>
    <row r="173" spans="1:15" ht="12.75">
      <c r="A173">
        <v>16.9</v>
      </c>
      <c r="B173" s="70">
        <f t="shared" si="5"/>
        <v>620.3680685678688</v>
      </c>
      <c r="C173" s="70">
        <f>A173*Sheet1!D29</f>
        <v>405.59999999999997</v>
      </c>
      <c r="E173" s="70">
        <f t="shared" si="6"/>
        <v>214.76806856786885</v>
      </c>
      <c r="O173" s="70">
        <f>Sheet1!F65</f>
        <v>0.7519627063753681</v>
      </c>
    </row>
    <row r="174" spans="1:15" ht="12.75">
      <c r="A174">
        <v>17</v>
      </c>
      <c r="B174" s="70">
        <f t="shared" si="5"/>
        <v>625.3172221424813</v>
      </c>
      <c r="C174" s="70">
        <f>A174*Sheet1!D29</f>
        <v>408</v>
      </c>
      <c r="E174" s="70">
        <f t="shared" si="6"/>
        <v>217.31722214248137</v>
      </c>
      <c r="O174" s="70">
        <f>Sheet1!F65</f>
        <v>0.7519627063753681</v>
      </c>
    </row>
    <row r="175" spans="1:15" ht="12.75">
      <c r="A175">
        <v>17.1</v>
      </c>
      <c r="B175" s="70">
        <f t="shared" si="5"/>
        <v>630.2814149712215</v>
      </c>
      <c r="C175" s="70">
        <f>A175*Sheet1!D29</f>
        <v>410.40000000000003</v>
      </c>
      <c r="E175" s="70">
        <f t="shared" si="6"/>
        <v>219.8814149712214</v>
      </c>
      <c r="O175" s="70">
        <f>Sheet1!F65</f>
        <v>0.7519627063753681</v>
      </c>
    </row>
    <row r="176" spans="1:15" ht="12.75">
      <c r="A176">
        <v>17.2</v>
      </c>
      <c r="B176" s="70">
        <f t="shared" si="5"/>
        <v>635.2606470540888</v>
      </c>
      <c r="C176" s="70">
        <f>A176*Sheet1!D29</f>
        <v>412.79999999999995</v>
      </c>
      <c r="E176" s="70">
        <f t="shared" si="6"/>
        <v>222.4606470540889</v>
      </c>
      <c r="O176" s="70">
        <f>Sheet1!F65</f>
        <v>0.7519627063753681</v>
      </c>
    </row>
    <row r="177" spans="1:15" ht="12.75">
      <c r="A177">
        <v>17.3</v>
      </c>
      <c r="B177" s="70">
        <f t="shared" si="5"/>
        <v>640.254918391084</v>
      </c>
      <c r="C177" s="70">
        <f>A177*Sheet1!D29</f>
        <v>415.20000000000005</v>
      </c>
      <c r="E177" s="70">
        <f t="shared" si="6"/>
        <v>225.05491839108393</v>
      </c>
      <c r="O177" s="70">
        <f>Sheet1!F65</f>
        <v>0.7519627063753681</v>
      </c>
    </row>
    <row r="178" spans="1:15" ht="12.75">
      <c r="A178">
        <v>17.4</v>
      </c>
      <c r="B178" s="70">
        <f t="shared" si="5"/>
        <v>645.2642289822063</v>
      </c>
      <c r="C178" s="70">
        <f>A178*Sheet1!D29</f>
        <v>417.59999999999997</v>
      </c>
      <c r="E178" s="70">
        <f t="shared" si="6"/>
        <v>227.6642289822064</v>
      </c>
      <c r="O178" s="70">
        <f>Sheet1!F65</f>
        <v>0.7519627063753681</v>
      </c>
    </row>
    <row r="179" spans="1:15" ht="12.75">
      <c r="A179">
        <v>17.5</v>
      </c>
      <c r="B179" s="70">
        <f t="shared" si="5"/>
        <v>650.2885788274565</v>
      </c>
      <c r="C179" s="70">
        <f>A179*Sheet1!D29</f>
        <v>420</v>
      </c>
      <c r="E179" s="70">
        <f t="shared" si="6"/>
        <v>230.2885788274565</v>
      </c>
      <c r="O179" s="70">
        <f>Sheet1!F65</f>
        <v>0.7519627063753681</v>
      </c>
    </row>
    <row r="180" spans="1:15" ht="12.75">
      <c r="A180">
        <v>17.6</v>
      </c>
      <c r="B180" s="70">
        <f t="shared" si="5"/>
        <v>655.3279679268342</v>
      </c>
      <c r="C180" s="70">
        <f>A180*Sheet1!D29</f>
        <v>422.40000000000003</v>
      </c>
      <c r="E180" s="70">
        <f t="shared" si="6"/>
        <v>232.92796792683407</v>
      </c>
      <c r="O180" s="70">
        <f>Sheet1!F65</f>
        <v>0.7519627063753681</v>
      </c>
    </row>
    <row r="181" spans="1:15" ht="12.75">
      <c r="A181">
        <v>17.7</v>
      </c>
      <c r="B181" s="70">
        <f t="shared" si="5"/>
        <v>660.382396280339</v>
      </c>
      <c r="C181" s="70">
        <f>A181*Sheet1!D29</f>
        <v>424.79999999999995</v>
      </c>
      <c r="E181" s="70">
        <f t="shared" si="6"/>
        <v>235.58239628033905</v>
      </c>
      <c r="O181" s="70">
        <f>Sheet1!F65</f>
        <v>0.7519627063753681</v>
      </c>
    </row>
    <row r="182" spans="1:15" ht="12.75">
      <c r="A182">
        <v>17.8</v>
      </c>
      <c r="B182" s="70">
        <f t="shared" si="5"/>
        <v>665.4518638879717</v>
      </c>
      <c r="C182" s="70">
        <f>A182*Sheet1!D29</f>
        <v>427.20000000000005</v>
      </c>
      <c r="E182" s="70">
        <f t="shared" si="6"/>
        <v>238.25186388797167</v>
      </c>
      <c r="O182" s="70">
        <f>Sheet1!F65</f>
        <v>0.7519627063753681</v>
      </c>
    </row>
    <row r="183" spans="1:15" ht="12.75">
      <c r="A183">
        <v>17.9</v>
      </c>
      <c r="B183" s="70">
        <f t="shared" si="5"/>
        <v>670.5363707497316</v>
      </c>
      <c r="C183" s="70">
        <f>A183*Sheet1!D29</f>
        <v>429.59999999999997</v>
      </c>
      <c r="E183" s="70">
        <f t="shared" si="6"/>
        <v>240.93637074973168</v>
      </c>
      <c r="O183" s="70">
        <f>Sheet1!F65</f>
        <v>0.7519627063753681</v>
      </c>
    </row>
    <row r="184" spans="1:15" ht="12.75">
      <c r="A184">
        <v>18</v>
      </c>
      <c r="B184" s="70">
        <f t="shared" si="5"/>
        <v>675.6359168656193</v>
      </c>
      <c r="C184" s="70">
        <f>A184*Sheet1!D29</f>
        <v>432</v>
      </c>
      <c r="E184" s="70">
        <f t="shared" si="6"/>
        <v>243.63591686561927</v>
      </c>
      <c r="O184" s="70">
        <f>Sheet1!F65</f>
        <v>0.7519627063753681</v>
      </c>
    </row>
    <row r="185" spans="1:15" ht="12.75">
      <c r="A185">
        <v>18.1</v>
      </c>
      <c r="B185" s="70">
        <f t="shared" si="5"/>
        <v>680.7505022356345</v>
      </c>
      <c r="C185" s="70">
        <f>A185*Sheet1!D29</f>
        <v>434.40000000000003</v>
      </c>
      <c r="E185" s="70">
        <f t="shared" si="6"/>
        <v>246.3505022356344</v>
      </c>
      <c r="O185" s="70">
        <f>Sheet1!F65</f>
        <v>0.7519627063753681</v>
      </c>
    </row>
    <row r="186" spans="1:15" ht="12.75">
      <c r="A186">
        <v>18.2</v>
      </c>
      <c r="B186" s="70">
        <f t="shared" si="5"/>
        <v>685.8801268597769</v>
      </c>
      <c r="C186" s="70">
        <f>A186*Sheet1!D29</f>
        <v>436.79999999999995</v>
      </c>
      <c r="E186" s="70">
        <f t="shared" si="6"/>
        <v>249.0801268597769</v>
      </c>
      <c r="O186" s="70">
        <f>Sheet1!F65</f>
        <v>0.7519627063753681</v>
      </c>
    </row>
    <row r="187" spans="1:15" ht="12.75">
      <c r="A187">
        <v>18.3</v>
      </c>
      <c r="B187" s="70">
        <f t="shared" si="5"/>
        <v>691.0247907380472</v>
      </c>
      <c r="C187" s="70">
        <f>A187*Sheet1!D29</f>
        <v>439.20000000000005</v>
      </c>
      <c r="E187" s="70">
        <f t="shared" si="6"/>
        <v>251.82479073804706</v>
      </c>
      <c r="O187" s="70">
        <f>Sheet1!F65</f>
        <v>0.7519627063753681</v>
      </c>
    </row>
    <row r="188" spans="1:15" ht="12.75">
      <c r="A188">
        <v>18.4</v>
      </c>
      <c r="B188" s="70">
        <f t="shared" si="5"/>
        <v>696.1844938704446</v>
      </c>
      <c r="C188" s="70">
        <f>A188*Sheet1!D29</f>
        <v>441.59999999999997</v>
      </c>
      <c r="E188" s="70">
        <f t="shared" si="6"/>
        <v>254.5844938704446</v>
      </c>
      <c r="O188" s="70">
        <f>Sheet1!F65</f>
        <v>0.7519627063753681</v>
      </c>
    </row>
    <row r="189" spans="1:15" ht="12.75">
      <c r="A189">
        <v>18.5</v>
      </c>
      <c r="B189" s="70">
        <f t="shared" si="5"/>
        <v>701.3592362569698</v>
      </c>
      <c r="C189" s="70">
        <f>A189*Sheet1!D29</f>
        <v>444</v>
      </c>
      <c r="E189" s="70">
        <f t="shared" si="6"/>
        <v>257.3592362569697</v>
      </c>
      <c r="O189" s="70">
        <f>Sheet1!F65</f>
        <v>0.7519627063753681</v>
      </c>
    </row>
    <row r="190" spans="1:15" ht="12.75">
      <c r="A190">
        <v>18.6</v>
      </c>
      <c r="B190" s="70">
        <f t="shared" si="5"/>
        <v>706.5490178976224</v>
      </c>
      <c r="C190" s="70">
        <f>A190*Sheet1!D29</f>
        <v>446.40000000000003</v>
      </c>
      <c r="E190" s="70">
        <f t="shared" si="6"/>
        <v>260.1490178976224</v>
      </c>
      <c r="O190" s="70">
        <f>Sheet1!F65</f>
        <v>0.7519627063753681</v>
      </c>
    </row>
    <row r="191" spans="1:15" ht="12.75">
      <c r="A191">
        <v>18.7</v>
      </c>
      <c r="B191" s="70">
        <f t="shared" si="5"/>
        <v>711.7538387924023</v>
      </c>
      <c r="C191" s="70">
        <f>A191*Sheet1!D29</f>
        <v>448.79999999999995</v>
      </c>
      <c r="E191" s="70">
        <f t="shared" si="6"/>
        <v>262.95383879240245</v>
      </c>
      <c r="O191" s="70">
        <f>Sheet1!F65</f>
        <v>0.7519627063753681</v>
      </c>
    </row>
    <row r="192" spans="1:15" ht="12.75">
      <c r="A192">
        <v>18.8</v>
      </c>
      <c r="B192" s="70">
        <f t="shared" si="5"/>
        <v>716.9736989413102</v>
      </c>
      <c r="C192" s="70">
        <f>A192*Sheet1!D29</f>
        <v>451.20000000000005</v>
      </c>
      <c r="E192" s="70">
        <f t="shared" si="6"/>
        <v>265.77369894131016</v>
      </c>
      <c r="O192" s="70">
        <f>Sheet1!F65</f>
        <v>0.7519627063753681</v>
      </c>
    </row>
    <row r="193" spans="1:15" ht="12.75">
      <c r="A193">
        <v>18.9</v>
      </c>
      <c r="B193" s="70">
        <f t="shared" si="5"/>
        <v>722.2085983443451</v>
      </c>
      <c r="C193" s="70">
        <f>A193*Sheet1!D29</f>
        <v>453.59999999999997</v>
      </c>
      <c r="E193" s="70">
        <f t="shared" si="6"/>
        <v>268.6085983443452</v>
      </c>
      <c r="O193" s="70">
        <f>Sheet1!F65</f>
        <v>0.7519627063753681</v>
      </c>
    </row>
    <row r="194" spans="1:15" ht="12.75">
      <c r="A194">
        <v>19</v>
      </c>
      <c r="B194" s="70">
        <f t="shared" si="5"/>
        <v>727.4585370015079</v>
      </c>
      <c r="C194" s="70">
        <f>A194*Sheet1!D29</f>
        <v>456</v>
      </c>
      <c r="E194" s="70">
        <f t="shared" si="6"/>
        <v>271.45853700150786</v>
      </c>
      <c r="O194" s="70">
        <f>Sheet1!F65</f>
        <v>0.7519627063753681</v>
      </c>
    </row>
    <row r="195" spans="1:15" ht="12.75">
      <c r="A195">
        <v>19.1</v>
      </c>
      <c r="B195" s="70">
        <f t="shared" si="5"/>
        <v>732.7235149127981</v>
      </c>
      <c r="C195" s="70">
        <f>A195*Sheet1!D29</f>
        <v>458.40000000000003</v>
      </c>
      <c r="E195" s="70">
        <f t="shared" si="6"/>
        <v>274.3235149127981</v>
      </c>
      <c r="O195" s="70">
        <f>Sheet1!F65</f>
        <v>0.7519627063753681</v>
      </c>
    </row>
    <row r="196" spans="1:15" ht="12.75">
      <c r="A196">
        <v>19.2</v>
      </c>
      <c r="B196" s="70">
        <f t="shared" si="5"/>
        <v>738.0035320782156</v>
      </c>
      <c r="C196" s="70">
        <f>A196*Sheet1!D29</f>
        <v>460.79999999999995</v>
      </c>
      <c r="E196" s="70">
        <f t="shared" si="6"/>
        <v>277.2035320782157</v>
      </c>
      <c r="O196" s="70">
        <f>Sheet1!F65</f>
        <v>0.7519627063753681</v>
      </c>
    </row>
    <row r="197" spans="1:15" ht="12.75">
      <c r="A197">
        <v>19.3</v>
      </c>
      <c r="B197" s="70">
        <f aca="true" t="shared" si="7" ref="B197:B260">C197+E197</f>
        <v>743.2985884977609</v>
      </c>
      <c r="C197" s="70">
        <f>A197*Sheet1!D29</f>
        <v>463.20000000000005</v>
      </c>
      <c r="E197" s="70">
        <f aca="true" t="shared" si="8" ref="E197:E260">(A197*A197)*O197</f>
        <v>280.0985884977609</v>
      </c>
      <c r="O197" s="70">
        <f>Sheet1!F65</f>
        <v>0.7519627063753681</v>
      </c>
    </row>
    <row r="198" spans="1:15" ht="12.75">
      <c r="A198">
        <v>19.4</v>
      </c>
      <c r="B198" s="70">
        <f t="shared" si="7"/>
        <v>748.6086841714334</v>
      </c>
      <c r="C198" s="70">
        <f>A198*Sheet1!D29</f>
        <v>465.59999999999997</v>
      </c>
      <c r="E198" s="70">
        <f t="shared" si="8"/>
        <v>283.0086841714335</v>
      </c>
      <c r="O198" s="70">
        <f>Sheet1!F65</f>
        <v>0.7519627063753681</v>
      </c>
    </row>
    <row r="199" spans="1:15" ht="12.75">
      <c r="A199">
        <v>19.5</v>
      </c>
      <c r="B199" s="70">
        <f t="shared" si="7"/>
        <v>753.9338190992337</v>
      </c>
      <c r="C199" s="70">
        <f>A199*Sheet1!D29</f>
        <v>468</v>
      </c>
      <c r="E199" s="70">
        <f t="shared" si="8"/>
        <v>285.93381909923374</v>
      </c>
      <c r="O199" s="70">
        <f>Sheet1!F65</f>
        <v>0.7519627063753681</v>
      </c>
    </row>
    <row r="200" spans="1:15" ht="12.75">
      <c r="A200">
        <v>19.6</v>
      </c>
      <c r="B200" s="70">
        <f t="shared" si="7"/>
        <v>759.2739932811614</v>
      </c>
      <c r="C200" s="70">
        <f>A200*Sheet1!D29</f>
        <v>470.40000000000003</v>
      </c>
      <c r="E200" s="70">
        <f t="shared" si="8"/>
        <v>288.87399328116146</v>
      </c>
      <c r="O200" s="70">
        <f>Sheet1!F65</f>
        <v>0.7519627063753681</v>
      </c>
    </row>
    <row r="201" spans="1:15" ht="12.75">
      <c r="A201">
        <v>19.7</v>
      </c>
      <c r="B201" s="70">
        <f t="shared" si="7"/>
        <v>764.6292067172166</v>
      </c>
      <c r="C201" s="70">
        <f>A201*Sheet1!D29</f>
        <v>472.79999999999995</v>
      </c>
      <c r="E201" s="70">
        <f t="shared" si="8"/>
        <v>291.8292067172166</v>
      </c>
      <c r="O201" s="70">
        <f>Sheet1!F65</f>
        <v>0.7519627063753681</v>
      </c>
    </row>
    <row r="202" spans="1:15" ht="12.75">
      <c r="A202">
        <v>19.8</v>
      </c>
      <c r="B202" s="70">
        <f t="shared" si="7"/>
        <v>769.9994594073994</v>
      </c>
      <c r="C202" s="70">
        <f>A202*Sheet1!D29</f>
        <v>475.20000000000005</v>
      </c>
      <c r="E202" s="70">
        <f t="shared" si="8"/>
        <v>294.79945940739935</v>
      </c>
      <c r="O202" s="70">
        <f>Sheet1!F65</f>
        <v>0.7519627063753681</v>
      </c>
    </row>
    <row r="203" spans="1:15" ht="12.75">
      <c r="A203">
        <v>19.9</v>
      </c>
      <c r="B203" s="70">
        <f t="shared" si="7"/>
        <v>775.3847513517094</v>
      </c>
      <c r="C203" s="70">
        <f>A203*Sheet1!D29</f>
        <v>477.59999999999997</v>
      </c>
      <c r="E203" s="70">
        <f t="shared" si="8"/>
        <v>297.7847513517095</v>
      </c>
      <c r="O203" s="70">
        <f>Sheet1!F65</f>
        <v>0.7519627063753681</v>
      </c>
    </row>
    <row r="204" spans="1:15" ht="12.75">
      <c r="A204">
        <v>20</v>
      </c>
      <c r="B204" s="70">
        <f t="shared" si="7"/>
        <v>780.7850825501473</v>
      </c>
      <c r="C204" s="70">
        <f>A204*Sheet1!D29</f>
        <v>480</v>
      </c>
      <c r="E204" s="70">
        <f t="shared" si="8"/>
        <v>300.78508255014725</v>
      </c>
      <c r="O204" s="70">
        <f>Sheet1!F65</f>
        <v>0.7519627063753681</v>
      </c>
    </row>
    <row r="205" spans="1:15" ht="12.75">
      <c r="A205">
        <v>20.5</v>
      </c>
      <c r="B205" s="70">
        <f t="shared" si="7"/>
        <v>808.0123273542484</v>
      </c>
      <c r="C205" s="70">
        <f>A205*Sheet1!D29</f>
        <v>492</v>
      </c>
      <c r="E205" s="70">
        <f t="shared" si="8"/>
        <v>316.01232735424844</v>
      </c>
      <c r="O205" s="70">
        <f>Sheet1!F65</f>
        <v>0.7519627063753681</v>
      </c>
    </row>
    <row r="206" spans="1:15" ht="12.75">
      <c r="A206">
        <v>21</v>
      </c>
      <c r="B206" s="70">
        <f t="shared" si="7"/>
        <v>835.6155535115373</v>
      </c>
      <c r="C206" s="70">
        <f>A206*Sheet1!D29</f>
        <v>504</v>
      </c>
      <c r="E206" s="70">
        <f t="shared" si="8"/>
        <v>331.6155535115373</v>
      </c>
      <c r="O206" s="70">
        <f>Sheet1!F65</f>
        <v>0.7519627063753681</v>
      </c>
    </row>
    <row r="207" spans="1:15" ht="12.75">
      <c r="A207">
        <v>21.5</v>
      </c>
      <c r="B207" s="70">
        <f t="shared" si="7"/>
        <v>863.5947610220139</v>
      </c>
      <c r="C207" s="70">
        <f>A207*Sheet1!D29</f>
        <v>516</v>
      </c>
      <c r="E207" s="70">
        <f t="shared" si="8"/>
        <v>347.5947610220139</v>
      </c>
      <c r="O207" s="70">
        <f>Sheet1!F65</f>
        <v>0.7519627063753681</v>
      </c>
    </row>
    <row r="208" spans="1:15" ht="12.75">
      <c r="A208">
        <v>22</v>
      </c>
      <c r="B208" s="70">
        <f t="shared" si="7"/>
        <v>891.9499498856782</v>
      </c>
      <c r="C208" s="70">
        <f>A208*Sheet1!D29</f>
        <v>528</v>
      </c>
      <c r="E208" s="70">
        <f t="shared" si="8"/>
        <v>363.94994988567817</v>
      </c>
      <c r="O208" s="70">
        <f>Sheet1!F65</f>
        <v>0.7519627063753681</v>
      </c>
    </row>
    <row r="209" spans="1:15" ht="12.75">
      <c r="A209">
        <v>22.5</v>
      </c>
      <c r="B209" s="70">
        <f t="shared" si="7"/>
        <v>920.68112010253</v>
      </c>
      <c r="C209" s="70">
        <f>A209*Sheet1!D29</f>
        <v>540</v>
      </c>
      <c r="E209" s="70">
        <f t="shared" si="8"/>
        <v>380.6811201025301</v>
      </c>
      <c r="O209" s="70">
        <f>Sheet1!F65</f>
        <v>0.7519627063753681</v>
      </c>
    </row>
    <row r="210" spans="1:15" ht="12.75">
      <c r="A210">
        <v>23</v>
      </c>
      <c r="B210" s="70">
        <f t="shared" si="7"/>
        <v>949.7882716725697</v>
      </c>
      <c r="C210" s="70">
        <f>A210*Sheet1!D29</f>
        <v>552</v>
      </c>
      <c r="E210" s="70">
        <f t="shared" si="8"/>
        <v>397.78827167256975</v>
      </c>
      <c r="O210" s="70">
        <f>Sheet1!F65</f>
        <v>0.7519627063753681</v>
      </c>
    </row>
    <row r="211" spans="1:15" ht="12.75">
      <c r="A211">
        <v>23.5</v>
      </c>
      <c r="B211" s="70">
        <f t="shared" si="7"/>
        <v>979.2714045957971</v>
      </c>
      <c r="C211" s="70">
        <f>A211*Sheet1!D29</f>
        <v>564</v>
      </c>
      <c r="E211" s="70">
        <f t="shared" si="8"/>
        <v>415.27140459579704</v>
      </c>
      <c r="O211" s="70">
        <f>Sheet1!F65</f>
        <v>0.7519627063753681</v>
      </c>
    </row>
    <row r="212" spans="1:15" ht="12.75">
      <c r="A212">
        <v>24</v>
      </c>
      <c r="B212" s="70">
        <f t="shared" si="7"/>
        <v>1009.130518872212</v>
      </c>
      <c r="C212" s="70">
        <f>A212*Sheet1!D29</f>
        <v>576</v>
      </c>
      <c r="E212" s="70">
        <f t="shared" si="8"/>
        <v>433.130518872212</v>
      </c>
      <c r="O212" s="70">
        <f>Sheet1!F65</f>
        <v>0.7519627063753681</v>
      </c>
    </row>
    <row r="213" spans="1:15" ht="12.75">
      <c r="A213">
        <v>24.5</v>
      </c>
      <c r="B213" s="70">
        <f t="shared" si="7"/>
        <v>1039.3656145018147</v>
      </c>
      <c r="C213" s="70">
        <f>A213*Sheet1!D29</f>
        <v>588</v>
      </c>
      <c r="E213" s="70">
        <f t="shared" si="8"/>
        <v>451.3656145018147</v>
      </c>
      <c r="O213" s="70">
        <f>Sheet1!F65</f>
        <v>0.7519627063753681</v>
      </c>
    </row>
    <row r="214" spans="1:15" ht="12.75">
      <c r="A214">
        <v>25</v>
      </c>
      <c r="B214" s="70">
        <f t="shared" si="7"/>
        <v>1069.976691484605</v>
      </c>
      <c r="C214" s="70">
        <f>A214*Sheet1!D29</f>
        <v>600</v>
      </c>
      <c r="E214" s="70">
        <f t="shared" si="8"/>
        <v>469.97669148460506</v>
      </c>
      <c r="O214" s="70">
        <f>Sheet1!F65</f>
        <v>0.7519627063753681</v>
      </c>
    </row>
    <row r="215" spans="1:15" ht="12.75">
      <c r="A215">
        <v>25.5</v>
      </c>
      <c r="B215" s="70">
        <f t="shared" si="7"/>
        <v>1100.9637498205832</v>
      </c>
      <c r="C215" s="70">
        <f>A215*Sheet1!D29</f>
        <v>612</v>
      </c>
      <c r="E215" s="70">
        <f t="shared" si="8"/>
        <v>488.96374982058313</v>
      </c>
      <c r="O215" s="70">
        <f>Sheet1!F65</f>
        <v>0.7519627063753681</v>
      </c>
    </row>
    <row r="216" spans="1:15" ht="12.75">
      <c r="A216">
        <v>26</v>
      </c>
      <c r="B216" s="70">
        <f t="shared" si="7"/>
        <v>1132.3267895097488</v>
      </c>
      <c r="C216" s="70">
        <f>A216*Sheet1!D29</f>
        <v>624</v>
      </c>
      <c r="E216" s="70">
        <f t="shared" si="8"/>
        <v>508.32678950974883</v>
      </c>
      <c r="O216" s="70">
        <f>Sheet1!F65</f>
        <v>0.7519627063753681</v>
      </c>
    </row>
    <row r="217" spans="1:15" ht="12.75">
      <c r="A217">
        <v>26.5</v>
      </c>
      <c r="B217" s="70">
        <f t="shared" si="7"/>
        <v>1164.0658105521022</v>
      </c>
      <c r="C217" s="70">
        <f>A217*Sheet1!D29</f>
        <v>636</v>
      </c>
      <c r="E217" s="70">
        <f t="shared" si="8"/>
        <v>528.0658105521022</v>
      </c>
      <c r="O217" s="70">
        <f>Sheet1!F65</f>
        <v>0.7519627063753681</v>
      </c>
    </row>
    <row r="218" spans="1:15" ht="12.75">
      <c r="A218">
        <v>27</v>
      </c>
      <c r="B218" s="70">
        <f t="shared" si="7"/>
        <v>1196.1808129476435</v>
      </c>
      <c r="C218" s="70">
        <f>A218*Sheet1!D29</f>
        <v>648</v>
      </c>
      <c r="E218" s="70">
        <f t="shared" si="8"/>
        <v>548.1808129476434</v>
      </c>
      <c r="O218" s="70">
        <f>Sheet1!F65</f>
        <v>0.7519627063753681</v>
      </c>
    </row>
    <row r="219" spans="1:15" ht="12.75">
      <c r="A219">
        <v>27.5</v>
      </c>
      <c r="B219" s="70">
        <f t="shared" si="7"/>
        <v>1228.671796696372</v>
      </c>
      <c r="C219" s="70">
        <f>A219*Sheet1!D29</f>
        <v>660</v>
      </c>
      <c r="E219" s="70">
        <f t="shared" si="8"/>
        <v>568.6717966963721</v>
      </c>
      <c r="O219" s="70">
        <f>Sheet1!F65</f>
        <v>0.7519627063753681</v>
      </c>
    </row>
    <row r="220" spans="1:15" ht="12.75">
      <c r="A220">
        <v>28</v>
      </c>
      <c r="B220" s="70">
        <f t="shared" si="7"/>
        <v>1261.5387617982888</v>
      </c>
      <c r="C220" s="70">
        <f>A220*Sheet1!D29</f>
        <v>672</v>
      </c>
      <c r="E220" s="70">
        <f t="shared" si="8"/>
        <v>589.5387617982886</v>
      </c>
      <c r="O220" s="70">
        <f>Sheet1!F65</f>
        <v>0.7519627063753681</v>
      </c>
    </row>
    <row r="221" spans="1:15" ht="12.75">
      <c r="A221">
        <v>28.5</v>
      </c>
      <c r="B221" s="70">
        <f t="shared" si="7"/>
        <v>1294.7817082533927</v>
      </c>
      <c r="C221" s="70">
        <f>A221*Sheet1!D29</f>
        <v>684</v>
      </c>
      <c r="E221" s="70">
        <f t="shared" si="8"/>
        <v>610.7817082533927</v>
      </c>
      <c r="O221" s="70">
        <f>Sheet1!F65</f>
        <v>0.7519627063753681</v>
      </c>
    </row>
    <row r="222" spans="1:15" ht="12.75">
      <c r="A222">
        <v>29</v>
      </c>
      <c r="B222" s="70">
        <f t="shared" si="7"/>
        <v>1328.4006360616845</v>
      </c>
      <c r="C222" s="70">
        <f>A222*Sheet1!D29</f>
        <v>696</v>
      </c>
      <c r="E222" s="70">
        <f t="shared" si="8"/>
        <v>632.4006360616846</v>
      </c>
      <c r="O222" s="70">
        <f>Sheet1!F65</f>
        <v>0.7519627063753681</v>
      </c>
    </row>
    <row r="223" spans="1:15" ht="12.75">
      <c r="A223">
        <v>29.5</v>
      </c>
      <c r="B223" s="70">
        <f t="shared" si="7"/>
        <v>1362.395545223164</v>
      </c>
      <c r="C223" s="70">
        <f>A223*Sheet1!D29</f>
        <v>708</v>
      </c>
      <c r="E223" s="70">
        <f t="shared" si="8"/>
        <v>654.395545223164</v>
      </c>
      <c r="O223" s="70">
        <f>Sheet1!F65</f>
        <v>0.7519627063753681</v>
      </c>
    </row>
    <row r="224" spans="1:15" ht="12.75">
      <c r="A224">
        <v>30</v>
      </c>
      <c r="B224" s="70">
        <f t="shared" si="7"/>
        <v>1396.7664357378312</v>
      </c>
      <c r="C224" s="70">
        <f>A224*Sheet1!D29</f>
        <v>720</v>
      </c>
      <c r="E224" s="70">
        <f t="shared" si="8"/>
        <v>676.7664357378313</v>
      </c>
      <c r="O224" s="70">
        <f>Sheet1!F65</f>
        <v>0.7519627063753681</v>
      </c>
    </row>
    <row r="225" spans="1:15" ht="12.75">
      <c r="A225">
        <v>30.5</v>
      </c>
      <c r="B225" s="70">
        <f t="shared" si="7"/>
        <v>1431.5133076056864</v>
      </c>
      <c r="C225" s="70">
        <f>A225*Sheet1!D29</f>
        <v>732</v>
      </c>
      <c r="E225" s="70">
        <f t="shared" si="8"/>
        <v>699.5133076056862</v>
      </c>
      <c r="O225" s="70">
        <f>Sheet1!F65</f>
        <v>0.7519627063753681</v>
      </c>
    </row>
    <row r="226" spans="1:15" ht="12.75">
      <c r="A226">
        <v>31</v>
      </c>
      <c r="B226" s="70">
        <f t="shared" si="7"/>
        <v>1466.6361608267289</v>
      </c>
      <c r="C226" s="70">
        <f>A226*Sheet1!D29</f>
        <v>744</v>
      </c>
      <c r="E226" s="70">
        <f t="shared" si="8"/>
        <v>722.6361608267288</v>
      </c>
      <c r="O226" s="70">
        <f>Sheet1!F65</f>
        <v>0.7519627063753681</v>
      </c>
    </row>
    <row r="227" spans="1:15" ht="12.75">
      <c r="A227">
        <v>31.5</v>
      </c>
      <c r="B227" s="70">
        <f t="shared" si="7"/>
        <v>1502.134995400959</v>
      </c>
      <c r="C227" s="70">
        <f>A227*Sheet1!D29</f>
        <v>756</v>
      </c>
      <c r="E227" s="70">
        <f t="shared" si="8"/>
        <v>746.134995400959</v>
      </c>
      <c r="O227" s="70">
        <f>Sheet1!F65</f>
        <v>0.7519627063753681</v>
      </c>
    </row>
    <row r="228" spans="1:15" ht="12.75">
      <c r="A228">
        <v>32</v>
      </c>
      <c r="B228" s="70">
        <f t="shared" si="7"/>
        <v>1538.009811328377</v>
      </c>
      <c r="C228" s="70">
        <f>A228*Sheet1!D29</f>
        <v>768</v>
      </c>
      <c r="E228" s="70">
        <f t="shared" si="8"/>
        <v>770.0098113283769</v>
      </c>
      <c r="O228" s="70">
        <f>Sheet1!F65</f>
        <v>0.7519627063753681</v>
      </c>
    </row>
    <row r="229" spans="1:15" ht="12.75">
      <c r="A229">
        <v>32.5</v>
      </c>
      <c r="B229" s="70">
        <f t="shared" si="7"/>
        <v>1574.2606086089827</v>
      </c>
      <c r="C229" s="70">
        <f>A229*Sheet1!D29</f>
        <v>780</v>
      </c>
      <c r="E229" s="70">
        <f t="shared" si="8"/>
        <v>794.2606086089826</v>
      </c>
      <c r="O229" s="70">
        <f>Sheet1!F65</f>
        <v>0.7519627063753681</v>
      </c>
    </row>
    <row r="230" spans="1:15" ht="12.75">
      <c r="A230">
        <v>33</v>
      </c>
      <c r="B230" s="70">
        <f t="shared" si="7"/>
        <v>1610.8873872427757</v>
      </c>
      <c r="C230" s="70">
        <f>A230*Sheet1!D29</f>
        <v>792</v>
      </c>
      <c r="E230" s="70">
        <f t="shared" si="8"/>
        <v>818.8873872427758</v>
      </c>
      <c r="O230" s="70">
        <f>Sheet1!F65</f>
        <v>0.7519627063753681</v>
      </c>
    </row>
    <row r="231" spans="1:15" ht="12.75">
      <c r="A231">
        <v>33.5</v>
      </c>
      <c r="B231" s="70">
        <f t="shared" si="7"/>
        <v>1647.8901472297568</v>
      </c>
      <c r="C231" s="70">
        <f>A231*Sheet1!D29</f>
        <v>804</v>
      </c>
      <c r="E231" s="70">
        <f t="shared" si="8"/>
        <v>843.8901472297568</v>
      </c>
      <c r="O231" s="70">
        <f>Sheet1!F65</f>
        <v>0.7519627063753681</v>
      </c>
    </row>
    <row r="232" spans="1:15" ht="12.75">
      <c r="A232">
        <v>34</v>
      </c>
      <c r="B232" s="70">
        <f t="shared" si="7"/>
        <v>1685.2688885699254</v>
      </c>
      <c r="C232" s="70">
        <f>A232*Sheet1!D29</f>
        <v>816</v>
      </c>
      <c r="E232" s="70">
        <f t="shared" si="8"/>
        <v>869.2688885699255</v>
      </c>
      <c r="O232" s="70">
        <f>Sheet1!F65</f>
        <v>0.7519627063753681</v>
      </c>
    </row>
    <row r="233" spans="1:15" ht="12.75">
      <c r="A233">
        <v>34.5</v>
      </c>
      <c r="B233" s="70">
        <f t="shared" si="7"/>
        <v>1723.023611263282</v>
      </c>
      <c r="C233" s="70">
        <f>A233*Sheet1!D29</f>
        <v>828</v>
      </c>
      <c r="E233" s="70">
        <f t="shared" si="8"/>
        <v>895.0236112632819</v>
      </c>
      <c r="O233" s="70">
        <f>Sheet1!F65</f>
        <v>0.7519627063753681</v>
      </c>
    </row>
    <row r="234" spans="1:15" ht="12.75">
      <c r="A234">
        <v>35</v>
      </c>
      <c r="B234" s="70">
        <f t="shared" si="7"/>
        <v>1761.154315309826</v>
      </c>
      <c r="C234" s="70">
        <f>A234*Sheet1!D29</f>
        <v>840</v>
      </c>
      <c r="E234" s="70">
        <f t="shared" si="8"/>
        <v>921.154315309826</v>
      </c>
      <c r="O234" s="70">
        <f>Sheet1!F65</f>
        <v>0.7519627063753681</v>
      </c>
    </row>
    <row r="235" spans="1:15" ht="12.75">
      <c r="A235">
        <v>35.5</v>
      </c>
      <c r="B235" s="70">
        <f t="shared" si="7"/>
        <v>1799.6610007095578</v>
      </c>
      <c r="C235" s="70">
        <f>A235*Sheet1!D29</f>
        <v>852</v>
      </c>
      <c r="E235" s="70">
        <f t="shared" si="8"/>
        <v>947.6610007095577</v>
      </c>
      <c r="O235" s="70">
        <f>Sheet1!F65</f>
        <v>0.7519627063753681</v>
      </c>
    </row>
    <row r="236" spans="1:15" ht="12.75">
      <c r="A236">
        <v>36</v>
      </c>
      <c r="B236" s="70">
        <f t="shared" si="7"/>
        <v>1838.543667462477</v>
      </c>
      <c r="C236" s="70">
        <f>A236*Sheet1!D29</f>
        <v>864</v>
      </c>
      <c r="E236" s="70">
        <f t="shared" si="8"/>
        <v>974.5436674624771</v>
      </c>
      <c r="O236" s="70">
        <f>Sheet1!F65</f>
        <v>0.7519627063753681</v>
      </c>
    </row>
    <row r="237" spans="1:15" ht="12.75">
      <c r="A237">
        <v>36.5</v>
      </c>
      <c r="B237" s="70">
        <f t="shared" si="7"/>
        <v>1877.8023155685842</v>
      </c>
      <c r="C237" s="70">
        <f>A237*Sheet1!D29</f>
        <v>876</v>
      </c>
      <c r="E237" s="70">
        <f t="shared" si="8"/>
        <v>1001.8023155685842</v>
      </c>
      <c r="O237" s="70">
        <f>Sheet1!F65</f>
        <v>0.7519627063753681</v>
      </c>
    </row>
    <row r="238" spans="1:15" ht="12.75">
      <c r="A238">
        <v>37</v>
      </c>
      <c r="B238" s="70">
        <f t="shared" si="7"/>
        <v>1917.436945027879</v>
      </c>
      <c r="C238" s="70">
        <f>A238*Sheet1!D29</f>
        <v>888</v>
      </c>
      <c r="E238" s="70">
        <f t="shared" si="8"/>
        <v>1029.436945027879</v>
      </c>
      <c r="O238" s="70">
        <f>Sheet1!F65</f>
        <v>0.7519627063753681</v>
      </c>
    </row>
    <row r="239" spans="1:15" ht="12.75">
      <c r="A239">
        <v>37.5</v>
      </c>
      <c r="B239" s="70">
        <f t="shared" si="7"/>
        <v>1957.4475558403615</v>
      </c>
      <c r="C239" s="70">
        <f>A239*Sheet1!D29</f>
        <v>900</v>
      </c>
      <c r="E239" s="70">
        <f t="shared" si="8"/>
        <v>1057.4475558403615</v>
      </c>
      <c r="O239" s="70">
        <f>Sheet1!F65</f>
        <v>0.7519627063753681</v>
      </c>
    </row>
    <row r="240" spans="1:15" ht="12.75">
      <c r="A240">
        <v>38</v>
      </c>
      <c r="B240" s="70">
        <f t="shared" si="7"/>
        <v>1997.8341480060315</v>
      </c>
      <c r="C240" s="70">
        <f>A240*Sheet1!D29</f>
        <v>912</v>
      </c>
      <c r="E240" s="70">
        <f t="shared" si="8"/>
        <v>1085.8341480060315</v>
      </c>
      <c r="O240" s="70">
        <f>Sheet1!F65</f>
        <v>0.7519627063753681</v>
      </c>
    </row>
    <row r="241" spans="1:15" ht="12.75">
      <c r="A241">
        <v>38.5</v>
      </c>
      <c r="B241" s="70">
        <f t="shared" si="7"/>
        <v>2038.5967215248893</v>
      </c>
      <c r="C241" s="70">
        <f>A241*Sheet1!D29</f>
        <v>924</v>
      </c>
      <c r="E241" s="70">
        <f t="shared" si="8"/>
        <v>1114.5967215248893</v>
      </c>
      <c r="O241" s="70">
        <f>Sheet1!F65</f>
        <v>0.7519627063753681</v>
      </c>
    </row>
    <row r="242" spans="1:15" ht="12.75">
      <c r="A242">
        <v>39</v>
      </c>
      <c r="B242" s="70">
        <f t="shared" si="7"/>
        <v>2079.7352763969348</v>
      </c>
      <c r="C242" s="70">
        <f>A242*Sheet1!D29</f>
        <v>936</v>
      </c>
      <c r="E242" s="70">
        <f t="shared" si="8"/>
        <v>1143.735276396935</v>
      </c>
      <c r="O242" s="70">
        <f>Sheet1!F65</f>
        <v>0.7519627063753681</v>
      </c>
    </row>
    <row r="243" spans="1:15" ht="12.75">
      <c r="A243">
        <v>39.5</v>
      </c>
      <c r="B243" s="70">
        <f t="shared" si="7"/>
        <v>2121.249812622168</v>
      </c>
      <c r="C243" s="70">
        <f>A243*Sheet1!D29</f>
        <v>948</v>
      </c>
      <c r="E243" s="70">
        <f t="shared" si="8"/>
        <v>1173.249812622168</v>
      </c>
      <c r="O243" s="70">
        <f>Sheet1!F65</f>
        <v>0.7519627063753681</v>
      </c>
    </row>
    <row r="244" spans="1:15" ht="12.75">
      <c r="A244">
        <v>40</v>
      </c>
      <c r="B244" s="70">
        <f t="shared" si="7"/>
        <v>2163.1403302005892</v>
      </c>
      <c r="C244" s="70">
        <f>A244*Sheet1!D29</f>
        <v>960</v>
      </c>
      <c r="E244" s="70">
        <f t="shared" si="8"/>
        <v>1203.140330200589</v>
      </c>
      <c r="O244" s="70">
        <f>Sheet1!F65</f>
        <v>0.7519627063753681</v>
      </c>
    </row>
    <row r="245" spans="1:15" ht="12.75">
      <c r="A245">
        <v>40.5</v>
      </c>
      <c r="B245" s="70">
        <f t="shared" si="7"/>
        <v>2205.4068291321973</v>
      </c>
      <c r="C245" s="70">
        <f>A245*Sheet1!D29</f>
        <v>972</v>
      </c>
      <c r="E245" s="70">
        <f t="shared" si="8"/>
        <v>1233.4068291321976</v>
      </c>
      <c r="O245" s="70">
        <f>Sheet1!F65</f>
        <v>0.7519627063753681</v>
      </c>
    </row>
    <row r="246" spans="1:15" ht="12.75">
      <c r="A246">
        <v>41</v>
      </c>
      <c r="B246" s="70">
        <f t="shared" si="7"/>
        <v>2248.0493094169938</v>
      </c>
      <c r="C246" s="70">
        <f>A246*Sheet1!D29</f>
        <v>984</v>
      </c>
      <c r="E246" s="70">
        <f t="shared" si="8"/>
        <v>1264.0493094169938</v>
      </c>
      <c r="O246" s="70">
        <f>Sheet1!F65</f>
        <v>0.7519627063753681</v>
      </c>
    </row>
    <row r="247" spans="1:15" ht="12.75">
      <c r="A247">
        <v>41.5</v>
      </c>
      <c r="B247" s="70">
        <f t="shared" si="7"/>
        <v>2291.067771054978</v>
      </c>
      <c r="C247" s="70">
        <f>A247*Sheet1!D29</f>
        <v>996</v>
      </c>
      <c r="E247" s="70">
        <f t="shared" si="8"/>
        <v>1295.0677710549778</v>
      </c>
      <c r="O247" s="70">
        <f>Sheet1!F65</f>
        <v>0.7519627063753681</v>
      </c>
    </row>
    <row r="248" spans="1:15" ht="12.75">
      <c r="A248">
        <v>42</v>
      </c>
      <c r="B248" s="70">
        <f t="shared" si="7"/>
        <v>2334.4622140461493</v>
      </c>
      <c r="C248" s="70">
        <f>A248*Sheet1!D29</f>
        <v>1008</v>
      </c>
      <c r="E248" s="70">
        <f t="shared" si="8"/>
        <v>1326.4622140461493</v>
      </c>
      <c r="O248" s="70">
        <f>Sheet1!F65</f>
        <v>0.7519627063753681</v>
      </c>
    </row>
    <row r="249" spans="1:15" ht="12.75">
      <c r="A249">
        <v>42.5</v>
      </c>
      <c r="B249" s="70">
        <f t="shared" si="7"/>
        <v>2378.2326383905083</v>
      </c>
      <c r="C249" s="70">
        <f>A249*Sheet1!D29</f>
        <v>1020</v>
      </c>
      <c r="E249" s="70">
        <f t="shared" si="8"/>
        <v>1358.2326383905086</v>
      </c>
      <c r="O249" s="70">
        <f>Sheet1!F65</f>
        <v>0.7519627063753681</v>
      </c>
    </row>
    <row r="250" spans="1:15" ht="12.75">
      <c r="A250">
        <v>43</v>
      </c>
      <c r="B250" s="70">
        <f t="shared" si="7"/>
        <v>2422.3790440880557</v>
      </c>
      <c r="C250" s="70">
        <f>A250*Sheet1!D29</f>
        <v>1032</v>
      </c>
      <c r="E250" s="70">
        <f t="shared" si="8"/>
        <v>1390.3790440880557</v>
      </c>
      <c r="O250" s="70">
        <f>Sheet1!F65</f>
        <v>0.7519627063753681</v>
      </c>
    </row>
    <row r="251" spans="1:15" ht="12.75">
      <c r="A251">
        <v>43.5</v>
      </c>
      <c r="B251" s="70">
        <f t="shared" si="7"/>
        <v>2466.90143113879</v>
      </c>
      <c r="C251" s="70">
        <f>A251*Sheet1!D29</f>
        <v>1044</v>
      </c>
      <c r="E251" s="70">
        <f t="shared" si="8"/>
        <v>1422.9014311387903</v>
      </c>
      <c r="O251" s="70">
        <f>Sheet1!F65</f>
        <v>0.7519627063753681</v>
      </c>
    </row>
    <row r="252" spans="1:15" ht="12.75">
      <c r="A252">
        <v>44</v>
      </c>
      <c r="B252" s="70">
        <f t="shared" si="7"/>
        <v>2511.7997995427127</v>
      </c>
      <c r="C252" s="70">
        <f>A252*Sheet1!D29</f>
        <v>1056</v>
      </c>
      <c r="E252" s="70">
        <f t="shared" si="8"/>
        <v>1455.7997995427127</v>
      </c>
      <c r="O252" s="70">
        <f>Sheet1!F65</f>
        <v>0.7519627063753681</v>
      </c>
    </row>
    <row r="253" spans="1:15" ht="12.75">
      <c r="A253">
        <v>44.5</v>
      </c>
      <c r="B253" s="70">
        <f t="shared" si="7"/>
        <v>2557.0741492998227</v>
      </c>
      <c r="C253" s="70">
        <f>A253*Sheet1!D29</f>
        <v>1068</v>
      </c>
      <c r="E253" s="70">
        <f t="shared" si="8"/>
        <v>1489.0741492998227</v>
      </c>
      <c r="O253" s="70">
        <f>Sheet1!F65</f>
        <v>0.7519627063753681</v>
      </c>
    </row>
    <row r="254" spans="1:15" ht="12.75">
      <c r="A254">
        <v>45</v>
      </c>
      <c r="B254" s="70">
        <f t="shared" si="7"/>
        <v>2602.72448041012</v>
      </c>
      <c r="C254" s="70">
        <f>A254*Sheet1!D29</f>
        <v>1080</v>
      </c>
      <c r="E254" s="70">
        <f t="shared" si="8"/>
        <v>1522.7244804101203</v>
      </c>
      <c r="O254" s="70">
        <f>Sheet1!F65</f>
        <v>0.7519627063753681</v>
      </c>
    </row>
    <row r="255" spans="1:15" ht="12.75">
      <c r="A255">
        <v>45.5</v>
      </c>
      <c r="B255" s="70">
        <f t="shared" si="7"/>
        <v>2648.750792873606</v>
      </c>
      <c r="C255" s="70">
        <f>A255*Sheet1!D29</f>
        <v>1092</v>
      </c>
      <c r="E255" s="70">
        <f t="shared" si="8"/>
        <v>1556.7507928736059</v>
      </c>
      <c r="O255" s="70">
        <f>Sheet1!F65</f>
        <v>0.7519627063753681</v>
      </c>
    </row>
    <row r="256" spans="1:15" ht="12.75">
      <c r="A256">
        <v>46</v>
      </c>
      <c r="B256" s="70">
        <f t="shared" si="7"/>
        <v>2695.153086690279</v>
      </c>
      <c r="C256" s="70">
        <f>A256*Sheet1!D29</f>
        <v>1104</v>
      </c>
      <c r="E256" s="70">
        <f t="shared" si="8"/>
        <v>1591.153086690279</v>
      </c>
      <c r="O256" s="70">
        <f>Sheet1!F65</f>
        <v>0.7519627063753681</v>
      </c>
    </row>
    <row r="257" spans="1:15" ht="12.75">
      <c r="A257">
        <v>46.5</v>
      </c>
      <c r="B257" s="70">
        <f t="shared" si="7"/>
        <v>2741.93136186014</v>
      </c>
      <c r="C257" s="70">
        <f>A257*Sheet1!D29</f>
        <v>1116</v>
      </c>
      <c r="E257" s="70">
        <f t="shared" si="8"/>
        <v>1625.9313618601398</v>
      </c>
      <c r="O257" s="70">
        <f>Sheet1!F65</f>
        <v>0.7519627063753681</v>
      </c>
    </row>
    <row r="258" spans="1:15" ht="12.75">
      <c r="A258">
        <v>47</v>
      </c>
      <c r="B258" s="70">
        <f t="shared" si="7"/>
        <v>2789.0856183831884</v>
      </c>
      <c r="C258" s="70">
        <f>A258*Sheet1!D29</f>
        <v>1128</v>
      </c>
      <c r="E258" s="70">
        <f t="shared" si="8"/>
        <v>1661.0856183831881</v>
      </c>
      <c r="O258" s="70">
        <f>Sheet1!F65</f>
        <v>0.7519627063753681</v>
      </c>
    </row>
    <row r="259" spans="1:15" ht="12.75">
      <c r="A259">
        <v>47.5</v>
      </c>
      <c r="B259" s="70">
        <f t="shared" si="7"/>
        <v>2836.6158562594246</v>
      </c>
      <c r="C259" s="70">
        <f>A259*Sheet1!D29</f>
        <v>1140</v>
      </c>
      <c r="E259" s="70">
        <f t="shared" si="8"/>
        <v>1696.6158562594244</v>
      </c>
      <c r="O259" s="70">
        <f>Sheet1!F65</f>
        <v>0.7519627063753681</v>
      </c>
    </row>
    <row r="260" spans="1:15" ht="12.75">
      <c r="A260">
        <v>48</v>
      </c>
      <c r="B260" s="70">
        <f t="shared" si="7"/>
        <v>2884.522075488848</v>
      </c>
      <c r="C260" s="70">
        <f>A260*Sheet1!D29</f>
        <v>1152</v>
      </c>
      <c r="E260" s="70">
        <f t="shared" si="8"/>
        <v>1732.522075488848</v>
      </c>
      <c r="O260" s="70">
        <f>Sheet1!F65</f>
        <v>0.7519627063753681</v>
      </c>
    </row>
    <row r="261" spans="1:15" ht="12.75">
      <c r="A261">
        <v>48.5</v>
      </c>
      <c r="B261" s="70">
        <f aca="true" t="shared" si="9" ref="B261:B324">C261+E261</f>
        <v>2932.8042760714598</v>
      </c>
      <c r="C261" s="70">
        <f>A261*Sheet1!D29</f>
        <v>1164</v>
      </c>
      <c r="E261" s="70">
        <f aca="true" t="shared" si="10" ref="E261:E324">(A261*A261)*O261</f>
        <v>1768.8042760714595</v>
      </c>
      <c r="O261" s="70">
        <f>Sheet1!F65</f>
        <v>0.7519627063753681</v>
      </c>
    </row>
    <row r="262" spans="1:15" ht="12.75">
      <c r="A262">
        <v>49</v>
      </c>
      <c r="B262" s="70">
        <f t="shared" si="9"/>
        <v>2981.4624580072586</v>
      </c>
      <c r="C262" s="70">
        <f>A262*Sheet1!D29</f>
        <v>1176</v>
      </c>
      <c r="E262" s="70">
        <f t="shared" si="10"/>
        <v>1805.4624580072589</v>
      </c>
      <c r="O262" s="70">
        <f>Sheet1!F65</f>
        <v>0.7519627063753681</v>
      </c>
    </row>
    <row r="263" spans="1:15" ht="12.75">
      <c r="A263">
        <v>49.5</v>
      </c>
      <c r="B263" s="70">
        <f t="shared" si="9"/>
        <v>3030.4966212962454</v>
      </c>
      <c r="C263" s="70">
        <f>A263*Sheet1!D29</f>
        <v>1188</v>
      </c>
      <c r="E263" s="70">
        <f t="shared" si="10"/>
        <v>1842.4966212962456</v>
      </c>
      <c r="O263" s="70">
        <f>Sheet1!F65</f>
        <v>0.7519627063753681</v>
      </c>
    </row>
    <row r="264" spans="1:15" ht="12.75">
      <c r="A264">
        <v>50</v>
      </c>
      <c r="B264" s="70">
        <f t="shared" si="9"/>
        <v>3079.90676593842</v>
      </c>
      <c r="C264" s="70">
        <f>A264*Sheet1!D29</f>
        <v>1200</v>
      </c>
      <c r="E264" s="70">
        <f t="shared" si="10"/>
        <v>1879.9067659384202</v>
      </c>
      <c r="O264" s="70">
        <f>Sheet1!F65</f>
        <v>0.7519627063753681</v>
      </c>
    </row>
    <row r="265" spans="1:15" ht="12.75">
      <c r="A265">
        <v>51</v>
      </c>
      <c r="B265" s="70">
        <f t="shared" si="9"/>
        <v>3179.8549992823328</v>
      </c>
      <c r="C265" s="70">
        <f>A265*Sheet1!D29</f>
        <v>1224</v>
      </c>
      <c r="E265" s="70">
        <f t="shared" si="10"/>
        <v>1955.8549992823325</v>
      </c>
      <c r="O265" s="70">
        <f>Sheet1!F65</f>
        <v>0.7519627063753681</v>
      </c>
    </row>
    <row r="266" spans="1:15" ht="12.75">
      <c r="A266">
        <v>52</v>
      </c>
      <c r="B266" s="70">
        <f t="shared" si="9"/>
        <v>3281.307158038995</v>
      </c>
      <c r="C266" s="70">
        <f>A266*Sheet1!D29</f>
        <v>1248</v>
      </c>
      <c r="E266" s="70">
        <f t="shared" si="10"/>
        <v>2033.3071580389953</v>
      </c>
      <c r="O266" s="70">
        <f>Sheet1!F65</f>
        <v>0.7519627063753681</v>
      </c>
    </row>
    <row r="267" spans="1:15" ht="12.75">
      <c r="A267">
        <v>53</v>
      </c>
      <c r="B267" s="70">
        <f t="shared" si="9"/>
        <v>3384.263242208409</v>
      </c>
      <c r="C267" s="70">
        <f>A267*Sheet1!D29</f>
        <v>1272</v>
      </c>
      <c r="E267" s="70">
        <f t="shared" si="10"/>
        <v>2112.263242208409</v>
      </c>
      <c r="O267" s="70">
        <f>Sheet1!F65</f>
        <v>0.7519627063753681</v>
      </c>
    </row>
    <row r="268" spans="1:15" ht="12.75">
      <c r="A268">
        <v>54</v>
      </c>
      <c r="B268" s="70">
        <f t="shared" si="9"/>
        <v>3488.7232517905736</v>
      </c>
      <c r="C268" s="70">
        <f>A268*Sheet1!D29</f>
        <v>1296</v>
      </c>
      <c r="E268" s="70">
        <f t="shared" si="10"/>
        <v>2192.7232517905736</v>
      </c>
      <c r="O268" s="70">
        <f>Sheet1!F65</f>
        <v>0.7519627063753681</v>
      </c>
    </row>
    <row r="269" spans="1:15" ht="12.75">
      <c r="A269">
        <v>55</v>
      </c>
      <c r="B269" s="70">
        <f t="shared" si="9"/>
        <v>3594.6871867854884</v>
      </c>
      <c r="C269" s="70">
        <f>A269*Sheet1!D29</f>
        <v>1320</v>
      </c>
      <c r="E269" s="70">
        <f t="shared" si="10"/>
        <v>2274.6871867854884</v>
      </c>
      <c r="O269" s="70">
        <f>Sheet1!F65</f>
        <v>0.7519627063753681</v>
      </c>
    </row>
    <row r="270" spans="1:15" ht="12.75">
      <c r="A270">
        <v>56</v>
      </c>
      <c r="B270" s="70">
        <f t="shared" si="9"/>
        <v>3702.1550471931546</v>
      </c>
      <c r="C270" s="70">
        <f>A270*Sheet1!D29</f>
        <v>1344</v>
      </c>
      <c r="E270" s="70">
        <f t="shared" si="10"/>
        <v>2358.1550471931546</v>
      </c>
      <c r="O270" s="70">
        <f>Sheet1!F65</f>
        <v>0.7519627063753681</v>
      </c>
    </row>
    <row r="271" spans="1:15" ht="12.75">
      <c r="A271">
        <v>57</v>
      </c>
      <c r="B271" s="70">
        <f t="shared" si="9"/>
        <v>3811.126833013571</v>
      </c>
      <c r="C271" s="70">
        <f>A271*Sheet1!D29</f>
        <v>1368</v>
      </c>
      <c r="E271" s="70">
        <f t="shared" si="10"/>
        <v>2443.126833013571</v>
      </c>
      <c r="O271" s="70">
        <f>Sheet1!F65</f>
        <v>0.7519627063753681</v>
      </c>
    </row>
    <row r="272" spans="1:15" ht="12.75">
      <c r="A272">
        <v>58</v>
      </c>
      <c r="B272" s="70">
        <f t="shared" si="9"/>
        <v>3921.6025442467385</v>
      </c>
      <c r="C272" s="70">
        <f>A272*Sheet1!D29</f>
        <v>1392</v>
      </c>
      <c r="E272" s="70">
        <f t="shared" si="10"/>
        <v>2529.6025442467385</v>
      </c>
      <c r="O272" s="70">
        <f>Sheet1!F65</f>
        <v>0.7519627063753681</v>
      </c>
    </row>
    <row r="273" spans="1:15" ht="12.75">
      <c r="A273">
        <v>59</v>
      </c>
      <c r="B273" s="70">
        <f t="shared" si="9"/>
        <v>4033.582180892656</v>
      </c>
      <c r="C273" s="70">
        <f>A273*Sheet1!D29</f>
        <v>1416</v>
      </c>
      <c r="E273" s="70">
        <f t="shared" si="10"/>
        <v>2617.582180892656</v>
      </c>
      <c r="O273" s="70">
        <f>Sheet1!F65</f>
        <v>0.7519627063753681</v>
      </c>
    </row>
    <row r="274" spans="1:15" ht="12.75">
      <c r="A274">
        <v>60</v>
      </c>
      <c r="B274" s="70">
        <f t="shared" si="9"/>
        <v>4147.065742951325</v>
      </c>
      <c r="C274" s="70">
        <f>A274*Sheet1!D29</f>
        <v>1440</v>
      </c>
      <c r="E274" s="70">
        <f t="shared" si="10"/>
        <v>2707.0657429513253</v>
      </c>
      <c r="O274" s="70">
        <f>Sheet1!F65</f>
        <v>0.7519627063753681</v>
      </c>
    </row>
    <row r="275" spans="1:15" ht="12.75">
      <c r="A275">
        <v>61</v>
      </c>
      <c r="B275" s="70">
        <f t="shared" si="9"/>
        <v>4262.053230422745</v>
      </c>
      <c r="C275" s="70">
        <f>A275*Sheet1!D29</f>
        <v>1464</v>
      </c>
      <c r="E275" s="70">
        <f t="shared" si="10"/>
        <v>2798.053230422745</v>
      </c>
      <c r="O275" s="70">
        <f>Sheet1!F65</f>
        <v>0.7519627063753681</v>
      </c>
    </row>
    <row r="276" spans="1:15" ht="12.75">
      <c r="A276">
        <v>62</v>
      </c>
      <c r="B276" s="70">
        <f t="shared" si="9"/>
        <v>4378.5446433069155</v>
      </c>
      <c r="C276" s="70">
        <f>A276*Sheet1!D29</f>
        <v>1488</v>
      </c>
      <c r="E276" s="70">
        <f t="shared" si="10"/>
        <v>2890.544643306915</v>
      </c>
      <c r="O276" s="70">
        <f>Sheet1!F65</f>
        <v>0.7519627063753681</v>
      </c>
    </row>
    <row r="277" spans="1:15" ht="12.75">
      <c r="A277">
        <v>63</v>
      </c>
      <c r="B277" s="70">
        <f t="shared" si="9"/>
        <v>4496.539981603836</v>
      </c>
      <c r="C277" s="70">
        <f>A277*Sheet1!D29</f>
        <v>1512</v>
      </c>
      <c r="E277" s="70">
        <f t="shared" si="10"/>
        <v>2984.539981603836</v>
      </c>
      <c r="O277" s="70">
        <f>Sheet1!F65</f>
        <v>0.7519627063753681</v>
      </c>
    </row>
    <row r="278" spans="1:15" ht="12.75">
      <c r="A278">
        <v>64</v>
      </c>
      <c r="B278" s="70">
        <f t="shared" si="9"/>
        <v>4616.039245313508</v>
      </c>
      <c r="C278" s="70">
        <f>A278*Sheet1!D29</f>
        <v>1536</v>
      </c>
      <c r="E278" s="70">
        <f t="shared" si="10"/>
        <v>3080.0392453135078</v>
      </c>
      <c r="O278" s="70">
        <f>Sheet1!F65</f>
        <v>0.7519627063753681</v>
      </c>
    </row>
    <row r="279" spans="1:15" ht="12.75">
      <c r="A279">
        <v>65</v>
      </c>
      <c r="B279" s="70">
        <f t="shared" si="9"/>
        <v>4737.042434435931</v>
      </c>
      <c r="C279" s="70">
        <f>A279*Sheet1!D29</f>
        <v>1560</v>
      </c>
      <c r="E279" s="70">
        <f t="shared" si="10"/>
        <v>3177.0424344359303</v>
      </c>
      <c r="O279" s="70">
        <f>Sheet1!F65</f>
        <v>0.7519627063753681</v>
      </c>
    </row>
    <row r="280" spans="1:15" ht="12.75">
      <c r="A280">
        <v>66</v>
      </c>
      <c r="B280" s="70">
        <f t="shared" si="9"/>
        <v>4859.549548971103</v>
      </c>
      <c r="C280" s="70">
        <f>A280*Sheet1!D29</f>
        <v>1584</v>
      </c>
      <c r="E280" s="70">
        <f t="shared" si="10"/>
        <v>3275.5495489711034</v>
      </c>
      <c r="O280" s="70">
        <f>Sheet1!F65</f>
        <v>0.7519627063753681</v>
      </c>
    </row>
    <row r="281" spans="1:15" ht="12.75">
      <c r="A281">
        <v>67</v>
      </c>
      <c r="B281" s="70">
        <f t="shared" si="9"/>
        <v>4983.560588919027</v>
      </c>
      <c r="C281" s="70">
        <f>A281*Sheet1!D29</f>
        <v>1608</v>
      </c>
      <c r="E281" s="70">
        <f t="shared" si="10"/>
        <v>3375.5605889190274</v>
      </c>
      <c r="O281" s="70">
        <f>Sheet1!F65</f>
        <v>0.7519627063753681</v>
      </c>
    </row>
    <row r="282" spans="1:15" ht="12.75">
      <c r="A282">
        <v>68</v>
      </c>
      <c r="B282" s="70">
        <f t="shared" si="9"/>
        <v>5109.0755542797015</v>
      </c>
      <c r="C282" s="70">
        <f>A282*Sheet1!D29</f>
        <v>1632</v>
      </c>
      <c r="E282" s="70">
        <f t="shared" si="10"/>
        <v>3477.075554279702</v>
      </c>
      <c r="O282" s="70">
        <f>Sheet1!F65</f>
        <v>0.7519627063753681</v>
      </c>
    </row>
    <row r="283" spans="1:15" ht="12.75">
      <c r="A283">
        <v>69</v>
      </c>
      <c r="B283" s="70">
        <f t="shared" si="9"/>
        <v>5236.094445053128</v>
      </c>
      <c r="C283" s="70">
        <f>A283*Sheet1!D29</f>
        <v>1656</v>
      </c>
      <c r="E283" s="70">
        <f t="shared" si="10"/>
        <v>3580.0944450531274</v>
      </c>
      <c r="O283" s="70">
        <f>Sheet1!F65</f>
        <v>0.7519627063753681</v>
      </c>
    </row>
    <row r="284" spans="1:15" ht="12.75">
      <c r="A284">
        <v>70</v>
      </c>
      <c r="B284" s="70">
        <f t="shared" si="9"/>
        <v>5364.617261239304</v>
      </c>
      <c r="C284" s="70">
        <f>A284*Sheet1!D29</f>
        <v>1680</v>
      </c>
      <c r="E284" s="70">
        <f t="shared" si="10"/>
        <v>3684.617261239304</v>
      </c>
      <c r="O284" s="70">
        <f>Sheet1!F65</f>
        <v>0.7519627063753681</v>
      </c>
    </row>
    <row r="285" spans="1:15" ht="12.75">
      <c r="A285">
        <v>71</v>
      </c>
      <c r="B285" s="70">
        <f t="shared" si="9"/>
        <v>5494.644002838231</v>
      </c>
      <c r="C285" s="70">
        <f>A285*Sheet1!D29</f>
        <v>1704</v>
      </c>
      <c r="E285" s="70">
        <f t="shared" si="10"/>
        <v>3790.644002838231</v>
      </c>
      <c r="O285" s="70">
        <f>Sheet1!F65</f>
        <v>0.7519627063753681</v>
      </c>
    </row>
    <row r="286" spans="1:15" ht="12.75">
      <c r="A286">
        <v>72</v>
      </c>
      <c r="B286" s="70">
        <f t="shared" si="9"/>
        <v>5626.174669849908</v>
      </c>
      <c r="C286" s="70">
        <f>A286*Sheet1!D29</f>
        <v>1728</v>
      </c>
      <c r="E286" s="70">
        <f t="shared" si="10"/>
        <v>3898.1746698499082</v>
      </c>
      <c r="O286" s="70">
        <f>Sheet1!F65</f>
        <v>0.7519627063753681</v>
      </c>
    </row>
    <row r="287" spans="1:15" ht="12.75">
      <c r="A287">
        <v>73</v>
      </c>
      <c r="B287" s="70">
        <f t="shared" si="9"/>
        <v>5759.209262274337</v>
      </c>
      <c r="C287" s="70">
        <f>A287*Sheet1!D29</f>
        <v>1752</v>
      </c>
      <c r="E287" s="70">
        <f t="shared" si="10"/>
        <v>4007.2092622743367</v>
      </c>
      <c r="O287" s="70">
        <f>Sheet1!F65</f>
        <v>0.7519627063753681</v>
      </c>
    </row>
    <row r="288" spans="1:15" ht="12.75">
      <c r="A288">
        <v>74</v>
      </c>
      <c r="B288" s="70">
        <f t="shared" si="9"/>
        <v>5893.747780111516</v>
      </c>
      <c r="C288" s="70">
        <f>A288*Sheet1!D29</f>
        <v>1776</v>
      </c>
      <c r="E288" s="70">
        <f t="shared" si="10"/>
        <v>4117.747780111516</v>
      </c>
      <c r="O288" s="70">
        <f>Sheet1!F65</f>
        <v>0.7519627063753681</v>
      </c>
    </row>
    <row r="289" spans="1:15" ht="12.75">
      <c r="A289">
        <v>75</v>
      </c>
      <c r="B289" s="70">
        <f t="shared" si="9"/>
        <v>6029.790223361446</v>
      </c>
      <c r="C289" s="70">
        <f>A289*Sheet1!D29</f>
        <v>1800</v>
      </c>
      <c r="E289" s="70">
        <f t="shared" si="10"/>
        <v>4229.790223361446</v>
      </c>
      <c r="O289" s="70">
        <f>Sheet1!F65</f>
        <v>0.7519627063753681</v>
      </c>
    </row>
    <row r="290" spans="1:15" ht="12.75">
      <c r="A290">
        <v>76</v>
      </c>
      <c r="B290" s="70">
        <f t="shared" si="9"/>
        <v>6167.336592024126</v>
      </c>
      <c r="C290" s="70">
        <f>A290*Sheet1!D29</f>
        <v>1824</v>
      </c>
      <c r="E290" s="70">
        <f t="shared" si="10"/>
        <v>4343.336592024126</v>
      </c>
      <c r="O290" s="70">
        <f>Sheet1!F65</f>
        <v>0.7519627063753681</v>
      </c>
    </row>
    <row r="291" spans="1:15" ht="12.75">
      <c r="A291">
        <v>77</v>
      </c>
      <c r="B291" s="70">
        <f t="shared" si="9"/>
        <v>6306.386886099557</v>
      </c>
      <c r="C291" s="70">
        <f>A291*Sheet1!D29</f>
        <v>1848</v>
      </c>
      <c r="E291" s="70">
        <f t="shared" si="10"/>
        <v>4458.386886099557</v>
      </c>
      <c r="O291" s="70">
        <f>Sheet1!F65</f>
        <v>0.7519627063753681</v>
      </c>
    </row>
    <row r="292" spans="1:15" ht="12.75">
      <c r="A292">
        <v>78</v>
      </c>
      <c r="B292" s="70">
        <f t="shared" si="9"/>
        <v>6446.94110558774</v>
      </c>
      <c r="C292" s="70">
        <f>A292*Sheet1!D29</f>
        <v>1872</v>
      </c>
      <c r="E292" s="70">
        <f t="shared" si="10"/>
        <v>4574.94110558774</v>
      </c>
      <c r="O292" s="70">
        <f>Sheet1!F65</f>
        <v>0.7519627063753681</v>
      </c>
    </row>
    <row r="293" spans="1:15" ht="12.75">
      <c r="A293">
        <v>79</v>
      </c>
      <c r="B293" s="70">
        <f t="shared" si="9"/>
        <v>6588.999250488672</v>
      </c>
      <c r="C293" s="70">
        <f>A293*Sheet1!D29</f>
        <v>1896</v>
      </c>
      <c r="E293" s="70">
        <f t="shared" si="10"/>
        <v>4692.999250488672</v>
      </c>
      <c r="O293" s="70">
        <f>Sheet1!F65</f>
        <v>0.7519627063753681</v>
      </c>
    </row>
    <row r="294" spans="1:15" ht="12.75">
      <c r="A294">
        <v>80</v>
      </c>
      <c r="B294" s="70">
        <f t="shared" si="9"/>
        <v>6732.561320802356</v>
      </c>
      <c r="C294" s="70">
        <f>A294*Sheet1!D29</f>
        <v>1920</v>
      </c>
      <c r="E294" s="70">
        <f t="shared" si="10"/>
        <v>4812.561320802356</v>
      </c>
      <c r="O294" s="70">
        <f>Sheet1!F65</f>
        <v>0.7519627063753681</v>
      </c>
    </row>
    <row r="295" spans="1:15" ht="12.75">
      <c r="A295">
        <v>81</v>
      </c>
      <c r="B295" s="70">
        <f t="shared" si="9"/>
        <v>6877.62731652879</v>
      </c>
      <c r="C295" s="70">
        <f>A295*Sheet1!D29</f>
        <v>1944</v>
      </c>
      <c r="E295" s="70">
        <f t="shared" si="10"/>
        <v>4933.62731652879</v>
      </c>
      <c r="O295" s="70">
        <f>Sheet1!F65</f>
        <v>0.7519627063753681</v>
      </c>
    </row>
    <row r="296" spans="1:15" ht="12.75">
      <c r="A296">
        <v>82</v>
      </c>
      <c r="B296" s="70">
        <f t="shared" si="9"/>
        <v>7024.197237667975</v>
      </c>
      <c r="C296" s="70">
        <f>A296*Sheet1!D29</f>
        <v>1968</v>
      </c>
      <c r="E296" s="70">
        <f t="shared" si="10"/>
        <v>5056.197237667975</v>
      </c>
      <c r="O296" s="70">
        <f>Sheet1!F65</f>
        <v>0.7519627063753681</v>
      </c>
    </row>
    <row r="297" spans="1:15" ht="12.75">
      <c r="A297">
        <v>83</v>
      </c>
      <c r="B297" s="70">
        <f t="shared" si="9"/>
        <v>7172.271084219911</v>
      </c>
      <c r="C297" s="70">
        <f>A297*Sheet1!D29</f>
        <v>1992</v>
      </c>
      <c r="E297" s="70">
        <f t="shared" si="10"/>
        <v>5180.271084219911</v>
      </c>
      <c r="O297" s="70">
        <f>Sheet1!F65</f>
        <v>0.7519627063753681</v>
      </c>
    </row>
    <row r="298" spans="1:15" ht="12.75">
      <c r="A298">
        <v>84</v>
      </c>
      <c r="B298" s="70">
        <f t="shared" si="9"/>
        <v>7321.848856184597</v>
      </c>
      <c r="C298" s="70">
        <f>A298*Sheet1!D29</f>
        <v>2016</v>
      </c>
      <c r="E298" s="70">
        <f t="shared" si="10"/>
        <v>5305.848856184597</v>
      </c>
      <c r="O298" s="70">
        <f>Sheet1!F65</f>
        <v>0.7519627063753681</v>
      </c>
    </row>
    <row r="299" spans="1:15" ht="12.75">
      <c r="A299">
        <v>85</v>
      </c>
      <c r="B299" s="70">
        <f t="shared" si="9"/>
        <v>7472.930553562034</v>
      </c>
      <c r="C299" s="70">
        <f>A299*Sheet1!D29</f>
        <v>2040</v>
      </c>
      <c r="E299" s="70">
        <f t="shared" si="10"/>
        <v>5432.930553562034</v>
      </c>
      <c r="O299" s="70">
        <f>Sheet1!F65</f>
        <v>0.7519627063753681</v>
      </c>
    </row>
    <row r="300" spans="1:15" ht="12.75">
      <c r="A300">
        <v>86</v>
      </c>
      <c r="B300" s="70">
        <f t="shared" si="9"/>
        <v>7625.516176352223</v>
      </c>
      <c r="C300" s="70">
        <f>A300*Sheet1!D29</f>
        <v>2064</v>
      </c>
      <c r="E300" s="70">
        <f t="shared" si="10"/>
        <v>5561.516176352223</v>
      </c>
      <c r="O300" s="70">
        <f>Sheet1!F65</f>
        <v>0.7519627063753681</v>
      </c>
    </row>
    <row r="301" spans="1:15" ht="12.75">
      <c r="A301">
        <v>87</v>
      </c>
      <c r="B301" s="70">
        <f t="shared" si="9"/>
        <v>7779.605724555161</v>
      </c>
      <c r="C301" s="70">
        <f>A301*Sheet1!D29</f>
        <v>2088</v>
      </c>
      <c r="E301" s="70">
        <f t="shared" si="10"/>
        <v>5691.605724555161</v>
      </c>
      <c r="O301" s="70">
        <f>Sheet1!F65</f>
        <v>0.7519627063753681</v>
      </c>
    </row>
    <row r="302" spans="1:15" ht="12.75">
      <c r="A302">
        <v>88</v>
      </c>
      <c r="B302" s="70">
        <f t="shared" si="9"/>
        <v>7935.199198170851</v>
      </c>
      <c r="C302" s="70">
        <f>A302*Sheet1!D29</f>
        <v>2112</v>
      </c>
      <c r="E302" s="70">
        <f t="shared" si="10"/>
        <v>5823.199198170851</v>
      </c>
      <c r="O302" s="70">
        <f>Sheet1!F65</f>
        <v>0.7519627063753681</v>
      </c>
    </row>
    <row r="303" spans="1:15" ht="12.75">
      <c r="A303">
        <v>89</v>
      </c>
      <c r="B303" s="70">
        <f t="shared" si="9"/>
        <v>8092.296597199291</v>
      </c>
      <c r="C303" s="70">
        <f>A303*Sheet1!D29</f>
        <v>2136</v>
      </c>
      <c r="E303" s="70">
        <f t="shared" si="10"/>
        <v>5956.296597199291</v>
      </c>
      <c r="O303" s="70">
        <f>Sheet1!F65</f>
        <v>0.7519627063753681</v>
      </c>
    </row>
    <row r="304" spans="1:15" ht="12.75">
      <c r="A304">
        <v>90</v>
      </c>
      <c r="B304" s="70">
        <f t="shared" si="9"/>
        <v>8250.89792164048</v>
      </c>
      <c r="C304" s="70">
        <f>A304*Sheet1!D29</f>
        <v>2160</v>
      </c>
      <c r="E304" s="70">
        <f t="shared" si="10"/>
        <v>6090.897921640481</v>
      </c>
      <c r="O304" s="70">
        <f>Sheet1!F65</f>
        <v>0.7519627063753681</v>
      </c>
    </row>
    <row r="305" spans="1:15" ht="12.75">
      <c r="A305">
        <v>91</v>
      </c>
      <c r="B305" s="70">
        <f t="shared" si="9"/>
        <v>8411.003171494423</v>
      </c>
      <c r="C305" s="70">
        <f>A305*Sheet1!D29</f>
        <v>2184</v>
      </c>
      <c r="E305" s="70">
        <f t="shared" si="10"/>
        <v>6227.003171494423</v>
      </c>
      <c r="O305" s="70">
        <f>Sheet1!F65</f>
        <v>0.7519627063753681</v>
      </c>
    </row>
    <row r="306" spans="1:15" ht="12.75">
      <c r="A306">
        <v>92</v>
      </c>
      <c r="B306" s="70">
        <f t="shared" si="9"/>
        <v>8572.612346761116</v>
      </c>
      <c r="C306" s="70">
        <f>A306*Sheet1!D29</f>
        <v>2208</v>
      </c>
      <c r="E306" s="70">
        <f t="shared" si="10"/>
        <v>6364.612346761116</v>
      </c>
      <c r="O306" s="70">
        <f>Sheet1!F65</f>
        <v>0.7519627063753681</v>
      </c>
    </row>
    <row r="307" spans="1:15" ht="12.75">
      <c r="A307">
        <v>93</v>
      </c>
      <c r="B307" s="70">
        <f t="shared" si="9"/>
        <v>8735.72544744056</v>
      </c>
      <c r="C307" s="70">
        <f>A307*Sheet1!D29</f>
        <v>2232</v>
      </c>
      <c r="E307" s="70">
        <f t="shared" si="10"/>
        <v>6503.725447440559</v>
      </c>
      <c r="O307" s="70">
        <f>Sheet1!F65</f>
        <v>0.7519627063753681</v>
      </c>
    </row>
    <row r="308" spans="1:15" ht="12.75">
      <c r="A308">
        <v>94</v>
      </c>
      <c r="B308" s="70">
        <f t="shared" si="9"/>
        <v>8900.342473532754</v>
      </c>
      <c r="C308" s="70">
        <f>A308*Sheet1!D29</f>
        <v>2256</v>
      </c>
      <c r="E308" s="70">
        <f t="shared" si="10"/>
        <v>6644.342473532753</v>
      </c>
      <c r="O308" s="70">
        <f>Sheet1!F65</f>
        <v>0.7519627063753681</v>
      </c>
    </row>
    <row r="309" spans="1:15" ht="12.75">
      <c r="A309">
        <v>95</v>
      </c>
      <c r="B309" s="70">
        <f t="shared" si="9"/>
        <v>9066.463425037698</v>
      </c>
      <c r="C309" s="70">
        <f>A309*Sheet1!D29</f>
        <v>2280</v>
      </c>
      <c r="E309" s="70">
        <f t="shared" si="10"/>
        <v>6786.463425037698</v>
      </c>
      <c r="O309" s="70">
        <f>Sheet1!F65</f>
        <v>0.7519627063753681</v>
      </c>
    </row>
    <row r="310" spans="1:15" ht="12.75">
      <c r="A310">
        <v>96</v>
      </c>
      <c r="B310" s="70">
        <f t="shared" si="9"/>
        <v>9234.088301955391</v>
      </c>
      <c r="C310" s="70">
        <f>A310*Sheet1!D29</f>
        <v>2304</v>
      </c>
      <c r="E310" s="70">
        <f t="shared" si="10"/>
        <v>6930.088301955392</v>
      </c>
      <c r="O310" s="70">
        <f>Sheet1!F65</f>
        <v>0.7519627063753681</v>
      </c>
    </row>
    <row r="311" spans="1:15" ht="12.75">
      <c r="A311">
        <v>97</v>
      </c>
      <c r="B311" s="70">
        <f t="shared" si="9"/>
        <v>9403.217104285839</v>
      </c>
      <c r="C311" s="70">
        <f>A311*Sheet1!D29</f>
        <v>2328</v>
      </c>
      <c r="E311" s="70">
        <f t="shared" si="10"/>
        <v>7075.217104285838</v>
      </c>
      <c r="O311" s="70">
        <f>Sheet1!F65</f>
        <v>0.7519627063753681</v>
      </c>
    </row>
    <row r="312" spans="1:15" ht="12.75">
      <c r="A312">
        <v>98</v>
      </c>
      <c r="B312" s="70">
        <f t="shared" si="9"/>
        <v>9573.849832029035</v>
      </c>
      <c r="C312" s="70">
        <f>A312*Sheet1!D29</f>
        <v>2352</v>
      </c>
      <c r="E312" s="70">
        <f t="shared" si="10"/>
        <v>7221.8498320290355</v>
      </c>
      <c r="O312" s="70">
        <f>Sheet1!F65</f>
        <v>0.7519627063753681</v>
      </c>
    </row>
    <row r="313" spans="1:15" ht="12.75">
      <c r="A313">
        <v>99</v>
      </c>
      <c r="B313" s="70">
        <f t="shared" si="9"/>
        <v>9745.986485184982</v>
      </c>
      <c r="C313" s="70">
        <f>A313*Sheet1!D29</f>
        <v>2376</v>
      </c>
      <c r="E313" s="70">
        <f t="shared" si="10"/>
        <v>7369.9864851849825</v>
      </c>
      <c r="O313" s="70">
        <f>Sheet1!F65</f>
        <v>0.7519627063753681</v>
      </c>
    </row>
    <row r="314" spans="1:15" ht="12.75">
      <c r="A314">
        <v>100</v>
      </c>
      <c r="B314" s="70">
        <f t="shared" si="9"/>
        <v>9919.62706375368</v>
      </c>
      <c r="C314" s="70">
        <f>A314*Sheet1!D29</f>
        <v>2400</v>
      </c>
      <c r="E314" s="70">
        <f t="shared" si="10"/>
        <v>7519.627063753681</v>
      </c>
      <c r="O314" s="70">
        <f>Sheet1!F65</f>
        <v>0.7519627063753681</v>
      </c>
    </row>
    <row r="315" spans="1:15" ht="12.75">
      <c r="A315">
        <v>105</v>
      </c>
      <c r="B315" s="70">
        <f t="shared" si="9"/>
        <v>10810.388837788434</v>
      </c>
      <c r="C315" s="70">
        <f>A315*Sheet1!D29</f>
        <v>2520</v>
      </c>
      <c r="E315" s="70">
        <f t="shared" si="10"/>
        <v>8290.388837788434</v>
      </c>
      <c r="O315" s="70">
        <f>Sheet1!F65</f>
        <v>0.7519627063753681</v>
      </c>
    </row>
    <row r="316" spans="1:15" ht="12.75">
      <c r="A316">
        <v>110</v>
      </c>
      <c r="B316" s="70">
        <f t="shared" si="9"/>
        <v>11738.748747141954</v>
      </c>
      <c r="C316" s="70">
        <f>A316*Sheet1!D29</f>
        <v>2640</v>
      </c>
      <c r="E316" s="70">
        <f t="shared" si="10"/>
        <v>9098.748747141954</v>
      </c>
      <c r="O316" s="70">
        <f>Sheet1!F65</f>
        <v>0.7519627063753681</v>
      </c>
    </row>
    <row r="317" spans="1:15" ht="12.75">
      <c r="A317">
        <v>115</v>
      </c>
      <c r="B317" s="70">
        <f t="shared" si="9"/>
        <v>12704.706791814244</v>
      </c>
      <c r="C317" s="70">
        <f>A317*Sheet1!D29</f>
        <v>2760</v>
      </c>
      <c r="E317" s="70">
        <f t="shared" si="10"/>
        <v>9944.706791814244</v>
      </c>
      <c r="O317" s="70">
        <f>Sheet1!F65</f>
        <v>0.7519627063753681</v>
      </c>
    </row>
    <row r="318" spans="1:15" ht="12.75">
      <c r="A318">
        <v>120</v>
      </c>
      <c r="B318" s="70">
        <f t="shared" si="9"/>
        <v>13708.262971805301</v>
      </c>
      <c r="C318" s="70">
        <f>A318*Sheet1!D29</f>
        <v>2880</v>
      </c>
      <c r="E318" s="70">
        <f t="shared" si="10"/>
        <v>10828.262971805301</v>
      </c>
      <c r="O318" s="70">
        <f>Sheet1!F65</f>
        <v>0.7519627063753681</v>
      </c>
    </row>
    <row r="319" spans="1:15" ht="12.75">
      <c r="A319">
        <v>125</v>
      </c>
      <c r="B319" s="70">
        <f t="shared" si="9"/>
        <v>14749.417287115126</v>
      </c>
      <c r="C319" s="70">
        <f>A319*Sheet1!D29</f>
        <v>3000</v>
      </c>
      <c r="E319" s="70">
        <f t="shared" si="10"/>
        <v>11749.417287115126</v>
      </c>
      <c r="O319" s="70">
        <f>Sheet1!F65</f>
        <v>0.7519627063753681</v>
      </c>
    </row>
    <row r="320" spans="1:15" ht="12.75">
      <c r="A320">
        <v>130</v>
      </c>
      <c r="B320" s="70">
        <f t="shared" si="9"/>
        <v>15828.169737743721</v>
      </c>
      <c r="C320" s="70">
        <f>A320*Sheet1!D29</f>
        <v>3120</v>
      </c>
      <c r="E320" s="70">
        <f t="shared" si="10"/>
        <v>12708.169737743721</v>
      </c>
      <c r="O320" s="70">
        <f>Sheet1!F65</f>
        <v>0.7519627063753681</v>
      </c>
    </row>
    <row r="321" spans="1:15" ht="12.75">
      <c r="A321">
        <v>135</v>
      </c>
      <c r="B321" s="70">
        <f t="shared" si="9"/>
        <v>16944.520323691082</v>
      </c>
      <c r="C321" s="70">
        <f>A321*Sheet1!D29</f>
        <v>3240</v>
      </c>
      <c r="E321" s="70">
        <f t="shared" si="10"/>
        <v>13704.520323691084</v>
      </c>
      <c r="O321" s="70">
        <f>Sheet1!F65</f>
        <v>0.7519627063753681</v>
      </c>
    </row>
    <row r="322" spans="1:15" ht="12.75">
      <c r="A322">
        <v>140</v>
      </c>
      <c r="B322" s="70">
        <f t="shared" si="9"/>
        <v>18098.469044957215</v>
      </c>
      <c r="C322" s="70">
        <f>A322*Sheet1!D29</f>
        <v>3360</v>
      </c>
      <c r="E322" s="70">
        <f t="shared" si="10"/>
        <v>14738.469044957215</v>
      </c>
      <c r="O322" s="70">
        <f>Sheet1!F65</f>
        <v>0.7519627063753681</v>
      </c>
    </row>
    <row r="323" spans="1:15" ht="12.75">
      <c r="A323">
        <v>145</v>
      </c>
      <c r="B323" s="70">
        <f t="shared" si="9"/>
        <v>19290.015901542116</v>
      </c>
      <c r="C323" s="70">
        <f>A323*Sheet1!D29</f>
        <v>3480</v>
      </c>
      <c r="E323" s="70">
        <f t="shared" si="10"/>
        <v>15810.015901542114</v>
      </c>
      <c r="O323" s="70">
        <f>Sheet1!F65</f>
        <v>0.7519627063753681</v>
      </c>
    </row>
    <row r="324" spans="1:15" ht="12.75">
      <c r="A324">
        <v>150</v>
      </c>
      <c r="B324" s="70">
        <f t="shared" si="9"/>
        <v>20519.160893445784</v>
      </c>
      <c r="C324" s="70">
        <f>A324*Sheet1!D29</f>
        <v>3600</v>
      </c>
      <c r="E324" s="70">
        <f t="shared" si="10"/>
        <v>16919.160893445784</v>
      </c>
      <c r="O324" s="70">
        <f>Sheet1!F65</f>
        <v>0.7519627063753681</v>
      </c>
    </row>
    <row r="325" spans="1:15" ht="12.75">
      <c r="A325">
        <v>155</v>
      </c>
      <c r="B325" s="70">
        <f aca="true" t="shared" si="11" ref="B325:B334">C325+E325</f>
        <v>21785.90402066822</v>
      </c>
      <c r="C325" s="70">
        <f>A325*Sheet1!D29</f>
        <v>3720</v>
      </c>
      <c r="E325" s="70">
        <f aca="true" t="shared" si="12" ref="E325:E334">(A325*A325)*O325</f>
        <v>18065.90402066822</v>
      </c>
      <c r="O325" s="70">
        <f>Sheet1!F65</f>
        <v>0.7519627063753681</v>
      </c>
    </row>
    <row r="326" spans="1:15" ht="12.75">
      <c r="A326">
        <v>160</v>
      </c>
      <c r="B326" s="70">
        <f t="shared" si="11"/>
        <v>23090.245283209424</v>
      </c>
      <c r="C326" s="70">
        <f>A326*Sheet1!D29</f>
        <v>3840</v>
      </c>
      <c r="E326" s="70">
        <f t="shared" si="12"/>
        <v>19250.245283209424</v>
      </c>
      <c r="O326" s="70">
        <f>Sheet1!F65</f>
        <v>0.7519627063753681</v>
      </c>
    </row>
    <row r="327" spans="1:15" ht="12.75">
      <c r="A327">
        <v>165</v>
      </c>
      <c r="B327" s="70">
        <f t="shared" si="11"/>
        <v>24432.184681069397</v>
      </c>
      <c r="C327" s="70">
        <f>A327*Sheet1!D29</f>
        <v>3960</v>
      </c>
      <c r="E327" s="70">
        <f t="shared" si="12"/>
        <v>20472.184681069397</v>
      </c>
      <c r="O327" s="70">
        <f>Sheet1!F65</f>
        <v>0.7519627063753681</v>
      </c>
    </row>
    <row r="328" spans="1:15" ht="12.75">
      <c r="A328">
        <v>170</v>
      </c>
      <c r="B328" s="70">
        <f t="shared" si="11"/>
        <v>25811.722214248137</v>
      </c>
      <c r="C328" s="70">
        <f>A328*Sheet1!D29</f>
        <v>4080</v>
      </c>
      <c r="E328" s="70">
        <f t="shared" si="12"/>
        <v>21731.722214248137</v>
      </c>
      <c r="O328" s="70">
        <f>Sheet1!F65</f>
        <v>0.7519627063753681</v>
      </c>
    </row>
    <row r="329" spans="1:15" ht="12.75">
      <c r="A329">
        <v>175</v>
      </c>
      <c r="B329" s="70">
        <f t="shared" si="11"/>
        <v>27228.857882745648</v>
      </c>
      <c r="C329" s="70">
        <f>A329*Sheet1!D29</f>
        <v>4200</v>
      </c>
      <c r="E329" s="70">
        <f t="shared" si="12"/>
        <v>23028.857882745648</v>
      </c>
      <c r="O329" s="70">
        <f>Sheet1!F65</f>
        <v>0.7519627063753681</v>
      </c>
    </row>
    <row r="330" spans="1:15" ht="12.75">
      <c r="A330">
        <v>180</v>
      </c>
      <c r="B330" s="70">
        <f t="shared" si="11"/>
        <v>28683.591686561926</v>
      </c>
      <c r="C330" s="70">
        <f>A330*Sheet1!D29</f>
        <v>4320</v>
      </c>
      <c r="E330" s="70">
        <f t="shared" si="12"/>
        <v>24363.591686561926</v>
      </c>
      <c r="O330" s="70">
        <f>Sheet1!F65</f>
        <v>0.7519627063753681</v>
      </c>
    </row>
    <row r="331" spans="1:15" ht="12.75">
      <c r="A331">
        <v>185</v>
      </c>
      <c r="B331" s="70">
        <f t="shared" si="11"/>
        <v>30175.923625696974</v>
      </c>
      <c r="C331" s="70">
        <f>A331*Sheet1!D29</f>
        <v>4440</v>
      </c>
      <c r="E331" s="70">
        <f t="shared" si="12"/>
        <v>25735.923625696974</v>
      </c>
      <c r="O331" s="70">
        <f>Sheet1!F65</f>
        <v>0.7519627063753681</v>
      </c>
    </row>
    <row r="332" spans="1:15" ht="12.75">
      <c r="A332">
        <v>190</v>
      </c>
      <c r="B332" s="70">
        <f t="shared" si="11"/>
        <v>31705.85370015079</v>
      </c>
      <c r="C332" s="70">
        <f>A332*Sheet1!D29</f>
        <v>4560</v>
      </c>
      <c r="E332" s="70">
        <f t="shared" si="12"/>
        <v>27145.85370015079</v>
      </c>
      <c r="O332" s="70">
        <f>Sheet1!F65</f>
        <v>0.7519627063753681</v>
      </c>
    </row>
    <row r="333" spans="1:15" ht="12.75">
      <c r="A333">
        <v>195</v>
      </c>
      <c r="B333" s="70">
        <f t="shared" si="11"/>
        <v>33273.38190992337</v>
      </c>
      <c r="C333" s="70">
        <f>A333*Sheet1!D29</f>
        <v>4680</v>
      </c>
      <c r="E333" s="70">
        <f t="shared" si="12"/>
        <v>28593.381909923373</v>
      </c>
      <c r="O333" s="70">
        <f>Sheet1!F65</f>
        <v>0.7519627063753681</v>
      </c>
    </row>
    <row r="334" spans="1:15" ht="12.75">
      <c r="A334">
        <v>200</v>
      </c>
      <c r="B334" s="70">
        <f t="shared" si="11"/>
        <v>34878.50825501472</v>
      </c>
      <c r="C334" s="70">
        <f>A334*Sheet1!D29</f>
        <v>4800</v>
      </c>
      <c r="E334" s="70">
        <f t="shared" si="12"/>
        <v>30078.508255014724</v>
      </c>
      <c r="O334" s="70">
        <f>Sheet1!F65</f>
        <v>0.7519627063753681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9.1406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  <col min="16" max="16384" width="11.421875" style="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2.404342114418251</v>
      </c>
      <c r="C5" s="70">
        <f>A5*Sheet1!D29</f>
        <v>2.4000000000000004</v>
      </c>
      <c r="E5" s="70">
        <f aca="true" t="shared" si="1" ref="E5:E68">(A5*A5)*O5</f>
        <v>0.004342114418250692</v>
      </c>
      <c r="I5" s="113"/>
      <c r="O5" s="113">
        <f>Sheet1!F67</f>
        <v>0.43421144182506916</v>
      </c>
      <c r="P5" s="113"/>
    </row>
    <row r="6" spans="1:15" ht="12.75">
      <c r="A6">
        <v>0.2</v>
      </c>
      <c r="B6" s="70">
        <f t="shared" si="0"/>
        <v>4.817368457673004</v>
      </c>
      <c r="C6" s="70">
        <f>A6*Sheet1!D29</f>
        <v>4.800000000000001</v>
      </c>
      <c r="E6" s="70">
        <f t="shared" si="1"/>
        <v>0.01736845767300277</v>
      </c>
      <c r="I6" s="113"/>
      <c r="O6" s="113">
        <f>Sheet1!F67</f>
        <v>0.43421144182506916</v>
      </c>
    </row>
    <row r="7" spans="1:15" ht="12.75">
      <c r="A7">
        <v>0.3</v>
      </c>
      <c r="B7" s="70">
        <f t="shared" si="0"/>
        <v>7.239079029764255</v>
      </c>
      <c r="C7" s="70">
        <f>A7*Sheet1!D29</f>
        <v>7.199999999999999</v>
      </c>
      <c r="E7" s="70">
        <f t="shared" si="1"/>
        <v>0.03907902976425622</v>
      </c>
      <c r="H7">
        <v>2</v>
      </c>
      <c r="I7" s="113">
        <f>(0.5*Sheet1!D73*(3.141593*((Sheet1!D7/2)*(Sheet1!D7/2)))*(H7*H7*H7)*(Sheet1!D74/100))</f>
        <v>7.79014533024</v>
      </c>
      <c r="J7" s="70">
        <f>VLOOKUP(I7,B5:C334,2,TRUE)</f>
        <v>7.199999999999999</v>
      </c>
      <c r="K7" s="70">
        <f>J7/Sheet1!D29*Sheet1!D75</f>
        <v>0.42</v>
      </c>
      <c r="L7" s="70">
        <f aca="true" t="shared" si="2" ref="L7:L27">J7-K7</f>
        <v>6.779999999999999</v>
      </c>
      <c r="O7" s="113">
        <f>Sheet1!F67</f>
        <v>0.43421144182506916</v>
      </c>
    </row>
    <row r="8" spans="1:15" ht="12.75">
      <c r="A8">
        <v>0.4</v>
      </c>
      <c r="B8" s="70">
        <f t="shared" si="0"/>
        <v>9.669473830692013</v>
      </c>
      <c r="C8" s="70">
        <f>A8*Sheet1!D29</f>
        <v>9.600000000000001</v>
      </c>
      <c r="E8" s="70">
        <f t="shared" si="1"/>
        <v>0.06947383069201107</v>
      </c>
      <c r="H8">
        <v>2.5</v>
      </c>
      <c r="I8" s="113">
        <f>(0.5*Sheet1!D73*(3.141593*((Sheet1!D7/2)*(Sheet1!D7/2)))*(H8*H8*H8)*(Sheet1!D74/100))</f>
        <v>15.215127598125</v>
      </c>
      <c r="J8" s="70">
        <f>VLOOKUP(I8,B5:C334,2,TRUE)</f>
        <v>14.399999999999999</v>
      </c>
      <c r="K8" s="70">
        <f>J8/Sheet1!D29*Sheet1!D75</f>
        <v>0.84</v>
      </c>
      <c r="L8" s="70">
        <f t="shared" si="2"/>
        <v>13.559999999999999</v>
      </c>
      <c r="O8" s="113">
        <f>Sheet1!F67</f>
        <v>0.43421144182506916</v>
      </c>
    </row>
    <row r="9" spans="1:15" ht="12.75">
      <c r="A9">
        <v>0.5</v>
      </c>
      <c r="B9" s="70">
        <f t="shared" si="0"/>
        <v>12.108552860456268</v>
      </c>
      <c r="C9" s="70">
        <f>A9*Sheet1!D29</f>
        <v>12</v>
      </c>
      <c r="E9" s="70">
        <f t="shared" si="1"/>
        <v>0.10855286045626729</v>
      </c>
      <c r="H9">
        <v>3</v>
      </c>
      <c r="I9" s="113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1.4</v>
      </c>
      <c r="L9" s="70">
        <f t="shared" si="2"/>
        <v>22.6</v>
      </c>
      <c r="O9" s="113">
        <f>Sheet1!F67</f>
        <v>0.43421144182506916</v>
      </c>
    </row>
    <row r="10" spans="1:15" ht="12.75">
      <c r="A10">
        <v>0.6</v>
      </c>
      <c r="B10" s="70">
        <f t="shared" si="0"/>
        <v>14.556316119057023</v>
      </c>
      <c r="C10" s="70">
        <f>A10*Sheet1!D29</f>
        <v>14.399999999999999</v>
      </c>
      <c r="E10" s="70">
        <f t="shared" si="1"/>
        <v>0.1563161190570249</v>
      </c>
      <c r="H10">
        <v>3.5</v>
      </c>
      <c r="I10" s="113">
        <f>(0.5*Sheet1!D73*(3.141593*((Sheet1!D7/2)*(Sheet1!D7/2)))*(H10*H10*H10)*(Sheet1!D74/100))</f>
        <v>41.750310129255</v>
      </c>
      <c r="J10" s="70">
        <f>VLOOKUP(I10,B5:C334,2,TRUE)</f>
        <v>38.400000000000006</v>
      </c>
      <c r="K10" s="70">
        <f>J10/Sheet1!D29*Sheet1!D75</f>
        <v>2.24</v>
      </c>
      <c r="L10" s="70">
        <f t="shared" si="2"/>
        <v>36.160000000000004</v>
      </c>
      <c r="O10" s="113">
        <f>Sheet1!F67</f>
        <v>0.43421144182506916</v>
      </c>
    </row>
    <row r="11" spans="1:15" ht="12.75">
      <c r="A11">
        <v>0.7</v>
      </c>
      <c r="B11" s="70">
        <f t="shared" si="0"/>
        <v>17.012763606494282</v>
      </c>
      <c r="C11" s="70">
        <f>A11*Sheet1!D29</f>
        <v>16.799999999999997</v>
      </c>
      <c r="E11" s="70">
        <f t="shared" si="1"/>
        <v>0.21276360649428386</v>
      </c>
      <c r="H11">
        <v>4</v>
      </c>
      <c r="I11" s="113">
        <f>(0.5*Sheet1!D73*(3.141593*((Sheet1!D7/2)*(Sheet1!D7/2)))*(H11*H11*H11)*(Sheet1!D74/100))</f>
        <v>62.32116264192</v>
      </c>
      <c r="J11" s="70">
        <f>VLOOKUP(I11,B5:C334,2,TRUE)</f>
        <v>57.599999999999994</v>
      </c>
      <c r="K11" s="70">
        <f>J11/Sheet1!D29*Sheet1!D75</f>
        <v>3.36</v>
      </c>
      <c r="L11" s="70">
        <f t="shared" si="2"/>
        <v>54.239999999999995</v>
      </c>
      <c r="O11" s="113">
        <f>Sheet1!F67</f>
        <v>0.43421144182506916</v>
      </c>
    </row>
    <row r="12" spans="1:15" ht="12.75">
      <c r="A12">
        <v>0.8</v>
      </c>
      <c r="B12" s="70">
        <f t="shared" si="0"/>
        <v>19.47789532276805</v>
      </c>
      <c r="C12" s="70">
        <f>A12*Sheet1!D29</f>
        <v>19.200000000000003</v>
      </c>
      <c r="E12" s="70">
        <f t="shared" si="1"/>
        <v>0.2778953227680443</v>
      </c>
      <c r="H12">
        <v>4.5</v>
      </c>
      <c r="I12" s="113">
        <f>(0.5*Sheet1!D73*(3.141593*((Sheet1!D7/2)*(Sheet1!D7/2)))*(H12*H12*H12)*(Sheet1!D74/100))</f>
        <v>88.734624152265</v>
      </c>
      <c r="J12" s="70">
        <f>VLOOKUP(I12,B5:C334,2,TRUE)</f>
        <v>81.6</v>
      </c>
      <c r="K12" s="70">
        <f>J12/Sheet1!D29*Sheet1!D75</f>
        <v>4.76</v>
      </c>
      <c r="L12" s="70">
        <f t="shared" si="2"/>
        <v>76.83999999999999</v>
      </c>
      <c r="O12" s="113">
        <f>Sheet1!F67</f>
        <v>0.43421144182506916</v>
      </c>
    </row>
    <row r="13" spans="1:15" ht="12.75">
      <c r="A13">
        <v>0.9</v>
      </c>
      <c r="B13" s="70">
        <f t="shared" si="0"/>
        <v>21.951711267878306</v>
      </c>
      <c r="C13" s="70">
        <f>A13*Sheet1!D29</f>
        <v>21.6</v>
      </c>
      <c r="E13" s="70">
        <f t="shared" si="1"/>
        <v>0.35171126787830603</v>
      </c>
      <c r="H13">
        <v>5</v>
      </c>
      <c r="I13" s="113">
        <f>(0.5*Sheet1!D73*(3.141593*((Sheet1!D7/2)*(Sheet1!D7/2)))*(H13*H13*H13)*(Sheet1!D74/100))</f>
        <v>121.721020785</v>
      </c>
      <c r="J13" s="70">
        <f>VLOOKUP(I13,B5:C334,2,TRUE)</f>
        <v>110.39999999999999</v>
      </c>
      <c r="K13" s="70">
        <f>J13/Sheet1!D29*Sheet1!D75</f>
        <v>6.4399999999999995</v>
      </c>
      <c r="L13" s="70">
        <f t="shared" si="2"/>
        <v>103.96</v>
      </c>
      <c r="O13" s="113">
        <f>Sheet1!F67</f>
        <v>0.43421144182506916</v>
      </c>
    </row>
    <row r="14" spans="1:15" ht="12.75">
      <c r="A14">
        <v>1</v>
      </c>
      <c r="B14" s="70">
        <f t="shared" si="0"/>
        <v>24.43421144182507</v>
      </c>
      <c r="C14" s="70">
        <f>A14*Sheet1!D29</f>
        <v>24</v>
      </c>
      <c r="E14" s="70">
        <f t="shared" si="1"/>
        <v>0.43421144182506916</v>
      </c>
      <c r="H14">
        <v>5.5</v>
      </c>
      <c r="I14" s="113">
        <f>(0.5*Sheet1!D73*(3.141593*((Sheet1!D7/2)*(Sheet1!D7/2)))*(H14*H14*H14)*(Sheet1!D74/100))</f>
        <v>162.01067866483498</v>
      </c>
      <c r="J14" s="70">
        <f>VLOOKUP(I14,B5:C334,2,TRUE)</f>
        <v>144</v>
      </c>
      <c r="K14" s="70">
        <f>J14/Sheet1!D29*Sheet1!D75</f>
        <v>8.399999999999999</v>
      </c>
      <c r="L14" s="70">
        <f t="shared" si="2"/>
        <v>135.6</v>
      </c>
      <c r="O14" s="113">
        <f>Sheet1!F67</f>
        <v>0.43421144182506916</v>
      </c>
    </row>
    <row r="15" spans="1:15" ht="12.75">
      <c r="A15">
        <v>1.1</v>
      </c>
      <c r="B15" s="70">
        <f t="shared" si="0"/>
        <v>26.925395844608335</v>
      </c>
      <c r="C15" s="70">
        <f>A15*Sheet1!D29</f>
        <v>26.400000000000002</v>
      </c>
      <c r="E15" s="70">
        <f t="shared" si="1"/>
        <v>0.5253958446083338</v>
      </c>
      <c r="H15">
        <v>6</v>
      </c>
      <c r="I15" s="113">
        <f>(0.5*Sheet1!D73*(3.141593*((Sheet1!D7/2)*(Sheet1!D7/2)))*(H15*H15*H15)*(Sheet1!D74/100))</f>
        <v>210.33392391648</v>
      </c>
      <c r="J15" s="70">
        <f>VLOOKUP(I15,B5:C334,2,TRUE)</f>
        <v>182.39999999999998</v>
      </c>
      <c r="K15" s="70">
        <f>J15/Sheet1!D29*Sheet1!D75</f>
        <v>10.639999999999997</v>
      </c>
      <c r="L15" s="70">
        <f t="shared" si="2"/>
        <v>171.76</v>
      </c>
      <c r="O15" s="113">
        <f>Sheet1!F67</f>
        <v>0.43421144182506916</v>
      </c>
    </row>
    <row r="16" spans="1:15" ht="12.75">
      <c r="A16">
        <v>1.2</v>
      </c>
      <c r="B16" s="70">
        <f t="shared" si="0"/>
        <v>29.425264476228097</v>
      </c>
      <c r="C16" s="70">
        <f>A16*Sheet1!D29</f>
        <v>28.799999999999997</v>
      </c>
      <c r="E16" s="70">
        <f t="shared" si="1"/>
        <v>0.6252644762280996</v>
      </c>
      <c r="H16">
        <v>6.5</v>
      </c>
      <c r="I16" s="113">
        <f>(0.5*Sheet1!D73*(3.141593*((Sheet1!D7/2)*(Sheet1!D7/2)))*(H16*H16*H16)*(Sheet1!D74/100))</f>
        <v>267.421082664645</v>
      </c>
      <c r="J16" s="70">
        <f>VLOOKUP(I16,B5:C334,2,TRUE)</f>
        <v>228</v>
      </c>
      <c r="K16" s="70">
        <f>J16/Sheet1!D29*Sheet1!D75</f>
        <v>13.299999999999999</v>
      </c>
      <c r="L16" s="70">
        <f t="shared" si="2"/>
        <v>214.7</v>
      </c>
      <c r="O16" s="113">
        <f>Sheet1!F67</f>
        <v>0.43421144182506916</v>
      </c>
    </row>
    <row r="17" spans="1:15" ht="12.75">
      <c r="A17">
        <v>1.3</v>
      </c>
      <c r="B17" s="70">
        <f t="shared" si="0"/>
        <v>31.93381733668437</v>
      </c>
      <c r="C17" s="70">
        <f>A17*Sheet1!D29</f>
        <v>31.200000000000003</v>
      </c>
      <c r="E17" s="70">
        <f t="shared" si="1"/>
        <v>0.733817336684367</v>
      </c>
      <c r="H17">
        <v>7</v>
      </c>
      <c r="I17" s="113">
        <f>(0.5*Sheet1!D73*(3.141593*((Sheet1!D7/2)*(Sheet1!D7/2)))*(H17*H17*H17)*(Sheet1!D74/100))</f>
        <v>334.00248103404</v>
      </c>
      <c r="J17" s="70">
        <f>VLOOKUP(I17,B5:C334,2,TRUE)</f>
        <v>276</v>
      </c>
      <c r="K17" s="70">
        <f>J17/Sheet1!D29*Sheet1!D75</f>
        <v>16.099999999999998</v>
      </c>
      <c r="L17" s="70">
        <f t="shared" si="2"/>
        <v>259.9</v>
      </c>
      <c r="O17" s="113">
        <f>Sheet1!F67</f>
        <v>0.43421144182506916</v>
      </c>
    </row>
    <row r="18" spans="1:15" ht="12.75">
      <c r="A18">
        <v>1.4</v>
      </c>
      <c r="B18" s="70">
        <f t="shared" si="0"/>
        <v>34.45105442597713</v>
      </c>
      <c r="C18" s="70">
        <f>A18*Sheet1!D29</f>
        <v>33.599999999999994</v>
      </c>
      <c r="E18" s="70">
        <f t="shared" si="1"/>
        <v>0.8510544259771354</v>
      </c>
      <c r="H18">
        <v>7.5</v>
      </c>
      <c r="I18" s="113">
        <f>(0.5*Sheet1!D73*(3.141593*((Sheet1!D7/2)*(Sheet1!D7/2)))*(H18*H18*H18)*(Sheet1!D74/100))</f>
        <v>410.80844514937496</v>
      </c>
      <c r="J18" s="70">
        <f>VLOOKUP(I18,B5:C334,2,TRUE)</f>
        <v>328.79999999999995</v>
      </c>
      <c r="K18" s="70">
        <f>J18/Sheet1!D29*Sheet1!D75</f>
        <v>19.179999999999996</v>
      </c>
      <c r="L18" s="70">
        <f t="shared" si="2"/>
        <v>309.61999999999995</v>
      </c>
      <c r="O18" s="113">
        <f>Sheet1!F67</f>
        <v>0.43421144182506916</v>
      </c>
    </row>
    <row r="19" spans="1:15" ht="12.75">
      <c r="A19">
        <v>1.5</v>
      </c>
      <c r="B19" s="70">
        <f t="shared" si="0"/>
        <v>36.976975744106404</v>
      </c>
      <c r="C19" s="70">
        <f>A19*Sheet1!D29</f>
        <v>36</v>
      </c>
      <c r="E19" s="70">
        <f t="shared" si="1"/>
        <v>0.9769757441064056</v>
      </c>
      <c r="H19">
        <v>8</v>
      </c>
      <c r="I19" s="113">
        <f>(0.5*Sheet1!D73*(3.141593*((Sheet1!D7/2)*(Sheet1!D7/2)))*(H19*H19*H19)*(Sheet1!D74/100))</f>
        <v>498.56930113536</v>
      </c>
      <c r="J19" s="70">
        <f>VLOOKUP(I19,B5:C334,2,TRUE)</f>
        <v>384</v>
      </c>
      <c r="K19" s="70">
        <f>J19/Sheet1!D29*Sheet1!D75</f>
        <v>22.4</v>
      </c>
      <c r="L19" s="70">
        <f t="shared" si="2"/>
        <v>361.6</v>
      </c>
      <c r="O19" s="113">
        <f>Sheet1!F67</f>
        <v>0.43421144182506916</v>
      </c>
    </row>
    <row r="20" spans="1:15" ht="12.75">
      <c r="A20">
        <v>1.6</v>
      </c>
      <c r="B20" s="70">
        <f t="shared" si="0"/>
        <v>39.51158129107218</v>
      </c>
      <c r="C20" s="70">
        <f>A20*Sheet1!D29</f>
        <v>38.400000000000006</v>
      </c>
      <c r="E20" s="70">
        <f t="shared" si="1"/>
        <v>1.1115812910721772</v>
      </c>
      <c r="H20">
        <v>8.5</v>
      </c>
      <c r="I20" s="113">
        <f>(0.5*Sheet1!D73*(3.141593*((Sheet1!D7/2)*(Sheet1!D7/2)))*(H20*H20*H20)*(Sheet1!D74/100))</f>
        <v>598.015375116705</v>
      </c>
      <c r="J20" s="70">
        <f>VLOOKUP(I20,B5:C334,2,TRUE)</f>
        <v>446.40000000000003</v>
      </c>
      <c r="K20" s="70">
        <f>J20/Sheet1!D29*Sheet1!D75</f>
        <v>26.04</v>
      </c>
      <c r="L20" s="70">
        <f t="shared" si="2"/>
        <v>420.36</v>
      </c>
      <c r="O20" s="113">
        <f>Sheet1!F67</f>
        <v>0.43421144182506916</v>
      </c>
    </row>
    <row r="21" spans="1:15" ht="12.75">
      <c r="A21">
        <v>1.7</v>
      </c>
      <c r="B21" s="70">
        <f t="shared" si="0"/>
        <v>42.05487106687445</v>
      </c>
      <c r="C21" s="70">
        <f>A21*Sheet1!D29</f>
        <v>40.8</v>
      </c>
      <c r="E21" s="70">
        <f t="shared" si="1"/>
        <v>1.2548710668744498</v>
      </c>
      <c r="H21">
        <v>9</v>
      </c>
      <c r="I21" s="113">
        <f>(0.5*Sheet1!D73*(3.141593*((Sheet1!D7/2)*(Sheet1!D7/2)))*(H21*H21*H21)*(Sheet1!D74/100))</f>
        <v>709.87699321812</v>
      </c>
      <c r="J21" s="70">
        <f>VLOOKUP(I21,B5:C334,2,TRUE)</f>
        <v>504</v>
      </c>
      <c r="K21" s="70">
        <f>J21/Sheet1!D29*Sheet1!D75</f>
        <v>29.4</v>
      </c>
      <c r="L21" s="70">
        <f t="shared" si="2"/>
        <v>474.6</v>
      </c>
      <c r="O21" s="113">
        <f>Sheet1!F67</f>
        <v>0.43421144182506916</v>
      </c>
    </row>
    <row r="22" spans="1:15" ht="12.75">
      <c r="A22">
        <v>1.8</v>
      </c>
      <c r="B22" s="70">
        <f t="shared" si="0"/>
        <v>44.60684507151323</v>
      </c>
      <c r="C22" s="70">
        <f>A22*Sheet1!D29</f>
        <v>43.2</v>
      </c>
      <c r="E22" s="70">
        <f t="shared" si="1"/>
        <v>1.4068450715132241</v>
      </c>
      <c r="H22">
        <v>9.5</v>
      </c>
      <c r="I22" s="113">
        <f>(0.5*Sheet1!D73*(3.141593*((Sheet1!D7/2)*(Sheet1!D7/2)))*(H22*H22*H22)*(Sheet1!D74/100))</f>
        <v>834.8844815643149</v>
      </c>
      <c r="J22" s="70">
        <f>VLOOKUP(I22,B5:C334,2,TRUE)</f>
        <v>576</v>
      </c>
      <c r="K22" s="70">
        <f>J22/Sheet1!D29*Sheet1!D75</f>
        <v>33.599999999999994</v>
      </c>
      <c r="L22" s="70">
        <f t="shared" si="2"/>
        <v>542.4</v>
      </c>
      <c r="O22" s="113">
        <f>Sheet1!F67</f>
        <v>0.43421144182506916</v>
      </c>
    </row>
    <row r="23" spans="1:15" ht="12.75">
      <c r="A23">
        <v>1.9</v>
      </c>
      <c r="B23" s="70">
        <f t="shared" si="0"/>
        <v>47.16750330498849</v>
      </c>
      <c r="C23" s="70">
        <f>A23*Sheet1!D29</f>
        <v>45.599999999999994</v>
      </c>
      <c r="E23" s="70">
        <f t="shared" si="1"/>
        <v>1.5675033049884997</v>
      </c>
      <c r="H23">
        <v>10</v>
      </c>
      <c r="I23" s="113">
        <f>(0.5*Sheet1!D73*(3.141593*((Sheet1!D7/2)*(Sheet1!D7/2)))*(H23*H23*H23)*(Sheet1!D74/100))</f>
        <v>973.76816628</v>
      </c>
      <c r="J23" s="70">
        <f>VLOOKUP(I23,B5:C334,2,TRUE)</f>
        <v>648</v>
      </c>
      <c r="K23" s="70">
        <f>J23/Sheet1!D29*Sheet1!D75</f>
        <v>37.8</v>
      </c>
      <c r="L23" s="70">
        <f t="shared" si="2"/>
        <v>610.2</v>
      </c>
      <c r="O23" s="113">
        <f>Sheet1!F67</f>
        <v>0.43421144182506916</v>
      </c>
    </row>
    <row r="24" spans="1:15" ht="12.75">
      <c r="A24">
        <v>2</v>
      </c>
      <c r="B24" s="70">
        <f t="shared" si="0"/>
        <v>49.736845767300274</v>
      </c>
      <c r="C24" s="70">
        <f>A24*Sheet1!D29</f>
        <v>48</v>
      </c>
      <c r="E24" s="70">
        <f t="shared" si="1"/>
        <v>1.7368457673002766</v>
      </c>
      <c r="H24">
        <v>10.5</v>
      </c>
      <c r="I24" s="113">
        <f>(0.5*Sheet1!D73*(3.141593*((Sheet1!D7/2)*(Sheet1!D7/2)))*(H24*H24*H24)*(Sheet1!D74/100))</f>
        <v>1127.258373489885</v>
      </c>
      <c r="J24" s="70">
        <f>VLOOKUP(I24,B5:C334,2,TRUE)</f>
        <v>720</v>
      </c>
      <c r="K24" s="70">
        <f>J24/Sheet1!D29*Sheet1!D75</f>
        <v>42</v>
      </c>
      <c r="L24" s="70">
        <f t="shared" si="2"/>
        <v>678</v>
      </c>
      <c r="O24" s="113">
        <f>Sheet1!F67</f>
        <v>0.43421144182506916</v>
      </c>
    </row>
    <row r="25" spans="1:15" ht="12.75">
      <c r="A25">
        <v>2.1</v>
      </c>
      <c r="B25" s="70">
        <f t="shared" si="0"/>
        <v>52.31487245844856</v>
      </c>
      <c r="C25" s="70">
        <f>A25*Sheet1!D29</f>
        <v>50.400000000000006</v>
      </c>
      <c r="E25" s="70">
        <f t="shared" si="1"/>
        <v>1.914872458448555</v>
      </c>
      <c r="H25">
        <v>11</v>
      </c>
      <c r="I25" s="113">
        <f>(0.5*Sheet1!D73*(3.141593*((Sheet1!D7/2)*(Sheet1!D7/2)))*(H25*H25*H25)*(Sheet1!D74/100))</f>
        <v>1296.0854293186799</v>
      </c>
      <c r="J25" s="70">
        <f>VLOOKUP(I25,B5:C334,2,TRUE)</f>
        <v>804</v>
      </c>
      <c r="K25" s="70">
        <f>J25/Sheet1!D29*Sheet1!D75</f>
        <v>46.9</v>
      </c>
      <c r="L25" s="70">
        <f t="shared" si="2"/>
        <v>757.1</v>
      </c>
      <c r="O25" s="113">
        <f>Sheet1!F67</f>
        <v>0.43421144182506916</v>
      </c>
    </row>
    <row r="26" spans="1:15" ht="12.75">
      <c r="A26">
        <v>2.2</v>
      </c>
      <c r="B26" s="70">
        <f t="shared" si="0"/>
        <v>54.90158337843334</v>
      </c>
      <c r="C26" s="70">
        <f>A26*Sheet1!D29</f>
        <v>52.800000000000004</v>
      </c>
      <c r="E26" s="70">
        <f t="shared" si="1"/>
        <v>2.101583378433335</v>
      </c>
      <c r="H26">
        <v>11.5</v>
      </c>
      <c r="I26" s="113">
        <f>(0.5*Sheet1!D73*(3.141593*((Sheet1!D7/2)*(Sheet1!D7/2)))*(H26*H26*H26)*(Sheet1!D74/100))</f>
        <v>1480.9796598910948</v>
      </c>
      <c r="J26" s="70">
        <f>VLOOKUP(I26,B5:C334,2,TRUE)</f>
        <v>876</v>
      </c>
      <c r="K26" s="70">
        <f>J26/Sheet1!D29*Sheet1!D75</f>
        <v>51.099999999999994</v>
      </c>
      <c r="L26" s="70">
        <f t="shared" si="2"/>
        <v>824.9</v>
      </c>
      <c r="O26" s="113">
        <f>Sheet1!F67</f>
        <v>0.43421144182506916</v>
      </c>
    </row>
    <row r="27" spans="1:15" ht="12.75">
      <c r="A27">
        <v>2.3</v>
      </c>
      <c r="B27" s="70">
        <f t="shared" si="0"/>
        <v>57.49697852725461</v>
      </c>
      <c r="C27" s="70">
        <f>A27*Sheet1!D29</f>
        <v>55.199999999999996</v>
      </c>
      <c r="E27" s="70">
        <f t="shared" si="1"/>
        <v>2.2969785272546153</v>
      </c>
      <c r="H27">
        <v>12</v>
      </c>
      <c r="I27" s="113">
        <f>(0.5*Sheet1!D73*(3.141593*((Sheet1!D7/2)*(Sheet1!D7/2)))*(H27*H27*H27)*(Sheet1!D74/100))</f>
        <v>1682.67139133184</v>
      </c>
      <c r="J27" s="70">
        <f>VLOOKUP(I27,B5:C334,2,TRUE)</f>
        <v>960</v>
      </c>
      <c r="K27" s="70">
        <f>J27/Sheet1!D29*Sheet1!D75</f>
        <v>56</v>
      </c>
      <c r="L27" s="70">
        <f t="shared" si="2"/>
        <v>904</v>
      </c>
      <c r="O27" s="113">
        <f>Sheet1!F67</f>
        <v>0.43421144182506916</v>
      </c>
    </row>
    <row r="28" spans="1:15" ht="12.75">
      <c r="A28">
        <v>2.4</v>
      </c>
      <c r="B28" s="70">
        <f t="shared" si="0"/>
        <v>60.101057904912395</v>
      </c>
      <c r="C28" s="70">
        <f>A28*Sheet1!D29</f>
        <v>57.599999999999994</v>
      </c>
      <c r="E28" s="70">
        <f t="shared" si="1"/>
        <v>2.501057904912398</v>
      </c>
      <c r="I28" s="113"/>
      <c r="O28" s="113">
        <f>Sheet1!F67</f>
        <v>0.43421144182506916</v>
      </c>
    </row>
    <row r="29" spans="1:15" ht="12.75">
      <c r="A29">
        <v>2.5</v>
      </c>
      <c r="B29" s="70">
        <f t="shared" si="0"/>
        <v>62.713821511406685</v>
      </c>
      <c r="C29" s="70">
        <f>A29*Sheet1!D29</f>
        <v>60</v>
      </c>
      <c r="E29" s="70">
        <f t="shared" si="1"/>
        <v>2.713821511406682</v>
      </c>
      <c r="I29" s="113"/>
      <c r="O29" s="113">
        <f>Sheet1!F67</f>
        <v>0.43421144182506916</v>
      </c>
    </row>
    <row r="30" spans="1:15" ht="12.75">
      <c r="A30">
        <v>2.6</v>
      </c>
      <c r="B30" s="70">
        <f t="shared" si="0"/>
        <v>65.33526934673748</v>
      </c>
      <c r="C30" s="70">
        <f>A30*Sheet1!D29</f>
        <v>62.400000000000006</v>
      </c>
      <c r="E30" s="70">
        <f t="shared" si="1"/>
        <v>2.935269346737468</v>
      </c>
      <c r="I30" s="113"/>
      <c r="O30" s="113">
        <f>Sheet1!F67</f>
        <v>0.43421144182506916</v>
      </c>
    </row>
    <row r="31" spans="1:15" ht="12.75">
      <c r="A31">
        <v>2.7</v>
      </c>
      <c r="B31" s="70">
        <f t="shared" si="0"/>
        <v>67.96540141090476</v>
      </c>
      <c r="C31" s="70">
        <f>A31*Sheet1!D29</f>
        <v>64.80000000000001</v>
      </c>
      <c r="E31" s="70">
        <f t="shared" si="1"/>
        <v>3.1654014109047544</v>
      </c>
      <c r="I31" s="113"/>
      <c r="O31" s="113">
        <f>Sheet1!F67</f>
        <v>0.43421144182506916</v>
      </c>
    </row>
    <row r="32" spans="1:15" ht="12.75">
      <c r="A32">
        <v>2.8</v>
      </c>
      <c r="B32" s="70">
        <f t="shared" si="0"/>
        <v>70.60421770390853</v>
      </c>
      <c r="C32" s="70">
        <f>A32*Sheet1!D29</f>
        <v>67.19999999999999</v>
      </c>
      <c r="E32" s="70">
        <f t="shared" si="1"/>
        <v>3.4042177039085417</v>
      </c>
      <c r="I32" s="113"/>
      <c r="O32" s="113">
        <f>Sheet1!F67</f>
        <v>0.43421144182506916</v>
      </c>
    </row>
    <row r="33" spans="1:15" ht="12.75">
      <c r="A33">
        <v>2.9</v>
      </c>
      <c r="B33" s="70">
        <f t="shared" si="0"/>
        <v>73.25171822574883</v>
      </c>
      <c r="C33" s="70">
        <f>A33*Sheet1!D29</f>
        <v>69.6</v>
      </c>
      <c r="E33" s="70">
        <f t="shared" si="1"/>
        <v>3.651718225748832</v>
      </c>
      <c r="I33" s="113"/>
      <c r="O33" s="113">
        <f>Sheet1!F67</f>
        <v>0.43421144182506916</v>
      </c>
    </row>
    <row r="34" spans="1:15" ht="12.75">
      <c r="A34">
        <v>3</v>
      </c>
      <c r="B34" s="70">
        <f t="shared" si="0"/>
        <v>75.90790297642562</v>
      </c>
      <c r="C34" s="70">
        <f>A34*Sheet1!D29</f>
        <v>72</v>
      </c>
      <c r="E34" s="70">
        <f t="shared" si="1"/>
        <v>3.9079029764256226</v>
      </c>
      <c r="I34" s="113"/>
      <c r="O34" s="113">
        <f>Sheet1!F67</f>
        <v>0.43421144182506916</v>
      </c>
    </row>
    <row r="35" spans="1:15" ht="12.75">
      <c r="A35">
        <v>3.1</v>
      </c>
      <c r="B35" s="70">
        <f t="shared" si="0"/>
        <v>78.57277195593892</v>
      </c>
      <c r="C35" s="70">
        <f>A35*Sheet1!D29</f>
        <v>74.4</v>
      </c>
      <c r="E35" s="70">
        <f t="shared" si="1"/>
        <v>4.172771955938915</v>
      </c>
      <c r="O35" s="113">
        <f>Sheet1!F67</f>
        <v>0.43421144182506916</v>
      </c>
    </row>
    <row r="36" spans="1:15" ht="12.75">
      <c r="A36">
        <v>3.2</v>
      </c>
      <c r="B36" s="70">
        <f t="shared" si="0"/>
        <v>81.24632516428872</v>
      </c>
      <c r="C36" s="70">
        <f>A36*Sheet1!D29</f>
        <v>76.80000000000001</v>
      </c>
      <c r="E36" s="70">
        <f t="shared" si="1"/>
        <v>4.446325164288709</v>
      </c>
      <c r="O36" s="113">
        <f>Sheet1!F67</f>
        <v>0.43421144182506916</v>
      </c>
    </row>
    <row r="37" spans="1:15" ht="12.75">
      <c r="A37">
        <v>3.3</v>
      </c>
      <c r="B37" s="70">
        <f t="shared" si="0"/>
        <v>83.928562601475</v>
      </c>
      <c r="C37" s="70">
        <f>A37*Sheet1!D29</f>
        <v>79.19999999999999</v>
      </c>
      <c r="E37" s="70">
        <f t="shared" si="1"/>
        <v>4.728562601475002</v>
      </c>
      <c r="O37" s="113">
        <f>Sheet1!F67</f>
        <v>0.43421144182506916</v>
      </c>
    </row>
    <row r="38" spans="1:15" ht="12.75">
      <c r="A38">
        <v>3.4</v>
      </c>
      <c r="B38" s="70">
        <f t="shared" si="0"/>
        <v>86.6194842674978</v>
      </c>
      <c r="C38" s="70">
        <f>A38*Sheet1!D29</f>
        <v>81.6</v>
      </c>
      <c r="E38" s="70">
        <f t="shared" si="1"/>
        <v>5.019484267497799</v>
      </c>
      <c r="O38" s="113">
        <f>Sheet1!F67</f>
        <v>0.43421144182506916</v>
      </c>
    </row>
    <row r="39" spans="1:15" ht="12.75">
      <c r="A39">
        <v>3.5</v>
      </c>
      <c r="B39" s="70">
        <f t="shared" si="0"/>
        <v>89.3190901623571</v>
      </c>
      <c r="C39" s="70">
        <f>A39*Sheet1!D29</f>
        <v>84</v>
      </c>
      <c r="E39" s="70">
        <f t="shared" si="1"/>
        <v>5.319090162357097</v>
      </c>
      <c r="O39" s="113">
        <f>Sheet1!F67</f>
        <v>0.43421144182506916</v>
      </c>
    </row>
    <row r="40" spans="1:15" ht="12.75">
      <c r="A40">
        <v>3.6</v>
      </c>
      <c r="B40" s="70">
        <f t="shared" si="0"/>
        <v>92.0273802860529</v>
      </c>
      <c r="C40" s="70">
        <f>A40*Sheet1!D29</f>
        <v>86.4</v>
      </c>
      <c r="E40" s="70">
        <f t="shared" si="1"/>
        <v>5.6273802860528965</v>
      </c>
      <c r="O40" s="113">
        <f>Sheet1!F67</f>
        <v>0.43421144182506916</v>
      </c>
    </row>
    <row r="41" spans="1:15" ht="12.75">
      <c r="A41">
        <v>3.7</v>
      </c>
      <c r="B41" s="70">
        <f t="shared" si="0"/>
        <v>94.74435463858521</v>
      </c>
      <c r="C41" s="70">
        <f>A41*Sheet1!D29</f>
        <v>88.80000000000001</v>
      </c>
      <c r="E41" s="70">
        <f t="shared" si="1"/>
        <v>5.944354638585197</v>
      </c>
      <c r="O41" s="113">
        <f>Sheet1!F67</f>
        <v>0.43421144182506916</v>
      </c>
    </row>
    <row r="42" spans="1:15" ht="12.75">
      <c r="A42">
        <v>3.8</v>
      </c>
      <c r="B42" s="70">
        <f t="shared" si="0"/>
        <v>97.47001321995398</v>
      </c>
      <c r="C42" s="70">
        <f>A42*Sheet1!D29</f>
        <v>91.19999999999999</v>
      </c>
      <c r="E42" s="70">
        <f t="shared" si="1"/>
        <v>6.270013219953999</v>
      </c>
      <c r="O42" s="113">
        <f>Sheet1!F67</f>
        <v>0.43421144182506916</v>
      </c>
    </row>
    <row r="43" spans="1:15" ht="12.75">
      <c r="A43">
        <v>3.9</v>
      </c>
      <c r="B43" s="70">
        <f t="shared" si="0"/>
        <v>100.20435603015929</v>
      </c>
      <c r="C43" s="70">
        <f>A43*Sheet1!D29</f>
        <v>93.6</v>
      </c>
      <c r="E43" s="70">
        <f t="shared" si="1"/>
        <v>6.604356030159302</v>
      </c>
      <c r="O43" s="113">
        <f>Sheet1!F67</f>
        <v>0.43421144182506916</v>
      </c>
    </row>
    <row r="44" spans="1:15" ht="12.75">
      <c r="A44">
        <v>4</v>
      </c>
      <c r="B44" s="70">
        <f t="shared" si="0"/>
        <v>102.94738306920111</v>
      </c>
      <c r="C44" s="70">
        <f>A44*Sheet1!D29</f>
        <v>96</v>
      </c>
      <c r="E44" s="70">
        <f t="shared" si="1"/>
        <v>6.9473830692011065</v>
      </c>
      <c r="O44" s="113">
        <f>Sheet1!F67</f>
        <v>0.43421144182506916</v>
      </c>
    </row>
    <row r="45" spans="1:15" ht="12.75">
      <c r="A45">
        <v>4.1</v>
      </c>
      <c r="B45" s="70">
        <f t="shared" si="0"/>
        <v>105.6990943370794</v>
      </c>
      <c r="C45" s="70">
        <f>A45*Sheet1!D29</f>
        <v>98.39999999999999</v>
      </c>
      <c r="E45" s="70">
        <f t="shared" si="1"/>
        <v>7.299094337079412</v>
      </c>
      <c r="O45" s="113">
        <f>Sheet1!F67</f>
        <v>0.43421144182506916</v>
      </c>
    </row>
    <row r="46" spans="1:15" ht="12.75">
      <c r="A46">
        <v>4.2</v>
      </c>
      <c r="B46" s="70">
        <f t="shared" si="0"/>
        <v>108.45948983379424</v>
      </c>
      <c r="C46" s="70">
        <f>A46*Sheet1!D29</f>
        <v>100.80000000000001</v>
      </c>
      <c r="E46" s="70">
        <f t="shared" si="1"/>
        <v>7.65948983379422</v>
      </c>
      <c r="O46" s="113">
        <f>Sheet1!F67</f>
        <v>0.43421144182506916</v>
      </c>
    </row>
    <row r="47" spans="1:15" ht="12.75">
      <c r="A47">
        <v>4.3</v>
      </c>
      <c r="B47" s="70">
        <f t="shared" si="0"/>
        <v>111.22856955934552</v>
      </c>
      <c r="C47" s="70">
        <f>A47*Sheet1!D29</f>
        <v>103.19999999999999</v>
      </c>
      <c r="E47" s="70">
        <f t="shared" si="1"/>
        <v>8.028569559345527</v>
      </c>
      <c r="O47" s="113">
        <f>Sheet1!F67</f>
        <v>0.43421144182506916</v>
      </c>
    </row>
    <row r="48" spans="1:15" ht="12.75">
      <c r="A48">
        <v>4.4</v>
      </c>
      <c r="B48" s="70">
        <f t="shared" si="0"/>
        <v>114.00633351373335</v>
      </c>
      <c r="C48" s="70">
        <f>A48*Sheet1!D29</f>
        <v>105.60000000000001</v>
      </c>
      <c r="E48" s="70">
        <f t="shared" si="1"/>
        <v>8.40633351373334</v>
      </c>
      <c r="O48" s="113">
        <f>Sheet1!F67</f>
        <v>0.43421144182506916</v>
      </c>
    </row>
    <row r="49" spans="1:15" ht="12.75">
      <c r="A49">
        <v>4.5</v>
      </c>
      <c r="B49" s="70">
        <f t="shared" si="0"/>
        <v>116.79278169695765</v>
      </c>
      <c r="C49" s="70">
        <f>A49*Sheet1!D29</f>
        <v>108</v>
      </c>
      <c r="E49" s="70">
        <f t="shared" si="1"/>
        <v>8.79278169695765</v>
      </c>
      <c r="O49" s="113">
        <f>Sheet1!F67</f>
        <v>0.43421144182506916</v>
      </c>
    </row>
    <row r="50" spans="1:15" ht="12.75">
      <c r="A50">
        <v>4.6</v>
      </c>
      <c r="B50" s="70">
        <f t="shared" si="0"/>
        <v>119.58791410901846</v>
      </c>
      <c r="C50" s="70">
        <f>A50*Sheet1!D29</f>
        <v>110.39999999999999</v>
      </c>
      <c r="E50" s="70">
        <f t="shared" si="1"/>
        <v>9.187914109018461</v>
      </c>
      <c r="O50" s="113">
        <f>Sheet1!F67</f>
        <v>0.43421144182506916</v>
      </c>
    </row>
    <row r="51" spans="1:15" ht="12.75">
      <c r="A51">
        <v>4.7</v>
      </c>
      <c r="B51" s="70">
        <f t="shared" si="0"/>
        <v>122.3917307499158</v>
      </c>
      <c r="C51" s="70">
        <f>A51*Sheet1!D29</f>
        <v>112.80000000000001</v>
      </c>
      <c r="E51" s="70">
        <f t="shared" si="1"/>
        <v>9.59173074991578</v>
      </c>
      <c r="O51" s="113">
        <f>Sheet1!F67</f>
        <v>0.43421144182506916</v>
      </c>
    </row>
    <row r="52" spans="1:15" ht="12.75">
      <c r="A52">
        <v>4.8</v>
      </c>
      <c r="B52" s="70">
        <f t="shared" si="0"/>
        <v>125.20423161964958</v>
      </c>
      <c r="C52" s="70">
        <f>A52*Sheet1!D29</f>
        <v>115.19999999999999</v>
      </c>
      <c r="E52" s="70">
        <f t="shared" si="1"/>
        <v>10.004231619649593</v>
      </c>
      <c r="O52" s="113">
        <f>Sheet1!F67</f>
        <v>0.43421144182506916</v>
      </c>
    </row>
    <row r="53" spans="1:15" ht="12.75">
      <c r="A53">
        <v>4.9</v>
      </c>
      <c r="B53" s="70">
        <f t="shared" si="0"/>
        <v>128.02541671821993</v>
      </c>
      <c r="C53" s="70">
        <f>A53*Sheet1!D29</f>
        <v>117.60000000000001</v>
      </c>
      <c r="E53" s="70">
        <f t="shared" si="1"/>
        <v>10.425416718219912</v>
      </c>
      <c r="O53" s="113">
        <f>Sheet1!F67</f>
        <v>0.43421144182506916</v>
      </c>
    </row>
    <row r="54" spans="1:15" ht="12.75">
      <c r="A54">
        <v>5</v>
      </c>
      <c r="B54" s="70">
        <f t="shared" si="0"/>
        <v>130.85528604562674</v>
      </c>
      <c r="C54" s="70">
        <f>A54*Sheet1!D29</f>
        <v>120</v>
      </c>
      <c r="E54" s="70">
        <f t="shared" si="1"/>
        <v>10.855286045626729</v>
      </c>
      <c r="O54" s="113">
        <f>Sheet1!F67</f>
        <v>0.43421144182506916</v>
      </c>
    </row>
    <row r="55" spans="1:15" ht="12.75">
      <c r="A55">
        <v>5.1</v>
      </c>
      <c r="B55" s="70">
        <f t="shared" si="0"/>
        <v>133.69383960187002</v>
      </c>
      <c r="C55" s="70">
        <f>A55*Sheet1!D29</f>
        <v>122.39999999999999</v>
      </c>
      <c r="E55" s="70">
        <f t="shared" si="1"/>
        <v>11.293839601870047</v>
      </c>
      <c r="O55" s="113">
        <f>Sheet1!F67</f>
        <v>0.43421144182506916</v>
      </c>
    </row>
    <row r="56" spans="1:15" ht="12.75">
      <c r="A56">
        <v>5.2</v>
      </c>
      <c r="B56" s="70">
        <f t="shared" si="0"/>
        <v>136.5410773869499</v>
      </c>
      <c r="C56" s="70">
        <f>A56*Sheet1!D29</f>
        <v>124.80000000000001</v>
      </c>
      <c r="E56" s="70">
        <f t="shared" si="1"/>
        <v>11.741077386949872</v>
      </c>
      <c r="O56" s="113">
        <f>Sheet1!F67</f>
        <v>0.43421144182506916</v>
      </c>
    </row>
    <row r="57" spans="1:15" ht="12.75">
      <c r="A57">
        <v>5.3</v>
      </c>
      <c r="B57" s="70">
        <f t="shared" si="0"/>
        <v>139.39699940086618</v>
      </c>
      <c r="C57" s="70">
        <f>A57*Sheet1!D29</f>
        <v>127.19999999999999</v>
      </c>
      <c r="E57" s="70">
        <f t="shared" si="1"/>
        <v>12.196999400866192</v>
      </c>
      <c r="O57" s="113">
        <f>Sheet1!F67</f>
        <v>0.43421144182506916</v>
      </c>
    </row>
    <row r="58" spans="1:15" ht="12.75">
      <c r="A58">
        <v>5.4</v>
      </c>
      <c r="B58" s="70">
        <f t="shared" si="0"/>
        <v>142.26160564361905</v>
      </c>
      <c r="C58" s="70">
        <f>A58*Sheet1!D29</f>
        <v>129.60000000000002</v>
      </c>
      <c r="E58" s="70">
        <f t="shared" si="1"/>
        <v>12.661605643619017</v>
      </c>
      <c r="O58" s="113">
        <f>Sheet1!F67</f>
        <v>0.43421144182506916</v>
      </c>
    </row>
    <row r="59" spans="1:15" ht="12.75">
      <c r="A59">
        <v>5.5</v>
      </c>
      <c r="B59" s="70">
        <f t="shared" si="0"/>
        <v>145.13489611520833</v>
      </c>
      <c r="C59" s="70">
        <f>A59*Sheet1!D29</f>
        <v>132</v>
      </c>
      <c r="E59" s="70">
        <f t="shared" si="1"/>
        <v>13.134896115208342</v>
      </c>
      <c r="O59" s="113">
        <f>Sheet1!F67</f>
        <v>0.43421144182506916</v>
      </c>
    </row>
    <row r="60" spans="1:15" ht="12.75">
      <c r="A60">
        <v>5.6</v>
      </c>
      <c r="B60" s="70">
        <f t="shared" si="0"/>
        <v>148.01687081563415</v>
      </c>
      <c r="C60" s="70">
        <f>A60*Sheet1!D29</f>
        <v>134.39999999999998</v>
      </c>
      <c r="E60" s="70">
        <f t="shared" si="1"/>
        <v>13.616870815634167</v>
      </c>
      <c r="O60" s="113">
        <f>Sheet1!F67</f>
        <v>0.43421144182506916</v>
      </c>
    </row>
    <row r="61" spans="1:15" ht="12.75">
      <c r="A61">
        <v>5.7</v>
      </c>
      <c r="B61" s="70">
        <f t="shared" si="0"/>
        <v>150.90752974489652</v>
      </c>
      <c r="C61" s="70">
        <f>A61*Sheet1!D29</f>
        <v>136.8</v>
      </c>
      <c r="E61" s="70">
        <f t="shared" si="1"/>
        <v>14.107529744896498</v>
      </c>
      <c r="O61" s="113">
        <f>Sheet1!F67</f>
        <v>0.43421144182506916</v>
      </c>
    </row>
    <row r="62" spans="1:15" ht="12.75">
      <c r="A62">
        <v>5.8</v>
      </c>
      <c r="B62" s="70">
        <f t="shared" si="0"/>
        <v>153.8068729029953</v>
      </c>
      <c r="C62" s="70">
        <f>A62*Sheet1!D29</f>
        <v>139.2</v>
      </c>
      <c r="E62" s="70">
        <f t="shared" si="1"/>
        <v>14.606872902995327</v>
      </c>
      <c r="O62" s="113">
        <f>Sheet1!F67</f>
        <v>0.43421144182506916</v>
      </c>
    </row>
    <row r="63" spans="1:15" ht="12.75">
      <c r="A63">
        <v>5.9</v>
      </c>
      <c r="B63" s="70">
        <f t="shared" si="0"/>
        <v>156.71490028993068</v>
      </c>
      <c r="C63" s="70">
        <f>A63*Sheet1!D29</f>
        <v>141.60000000000002</v>
      </c>
      <c r="E63" s="70">
        <f t="shared" si="1"/>
        <v>15.114900289930658</v>
      </c>
      <c r="O63" s="113">
        <f>Sheet1!F67</f>
        <v>0.43421144182506916</v>
      </c>
    </row>
    <row r="64" spans="1:15" ht="12.75">
      <c r="A64">
        <v>6</v>
      </c>
      <c r="B64" s="70">
        <f t="shared" si="0"/>
        <v>159.6316119057025</v>
      </c>
      <c r="C64" s="70">
        <f>A64*Sheet1!D29</f>
        <v>144</v>
      </c>
      <c r="E64" s="70">
        <f t="shared" si="1"/>
        <v>15.63161190570249</v>
      </c>
      <c r="O64" s="113">
        <f>Sheet1!F67</f>
        <v>0.43421144182506916</v>
      </c>
    </row>
    <row r="65" spans="1:15" ht="12.75">
      <c r="A65">
        <v>6.1</v>
      </c>
      <c r="B65" s="70">
        <f t="shared" si="0"/>
        <v>162.5570077503108</v>
      </c>
      <c r="C65" s="70">
        <f>A65*Sheet1!D29</f>
        <v>146.39999999999998</v>
      </c>
      <c r="E65" s="70">
        <f t="shared" si="1"/>
        <v>16.15700775031082</v>
      </c>
      <c r="O65" s="113">
        <f>Sheet1!F67</f>
        <v>0.43421144182506916</v>
      </c>
    </row>
    <row r="66" spans="1:15" ht="12.75">
      <c r="A66">
        <v>6.2</v>
      </c>
      <c r="B66" s="70">
        <f t="shared" si="0"/>
        <v>165.49108782375566</v>
      </c>
      <c r="C66" s="70">
        <f>A66*Sheet1!D29</f>
        <v>148.8</v>
      </c>
      <c r="E66" s="70">
        <f t="shared" si="1"/>
        <v>16.69108782375566</v>
      </c>
      <c r="O66" s="113">
        <f>Sheet1!F67</f>
        <v>0.43421144182506916</v>
      </c>
    </row>
    <row r="67" spans="1:15" ht="12.75">
      <c r="A67">
        <v>6.3</v>
      </c>
      <c r="B67" s="70">
        <f t="shared" si="0"/>
        <v>168.43385212603698</v>
      </c>
      <c r="C67" s="70">
        <f>A67*Sheet1!D29</f>
        <v>151.2</v>
      </c>
      <c r="E67" s="70">
        <f t="shared" si="1"/>
        <v>17.233852126036993</v>
      </c>
      <c r="O67" s="113">
        <f>Sheet1!F67</f>
        <v>0.43421144182506916</v>
      </c>
    </row>
    <row r="68" spans="1:15" ht="12.75">
      <c r="A68">
        <v>6.4</v>
      </c>
      <c r="B68" s="70">
        <f t="shared" si="0"/>
        <v>171.38530065715486</v>
      </c>
      <c r="C68" s="70">
        <f>A68*Sheet1!D29</f>
        <v>153.60000000000002</v>
      </c>
      <c r="E68" s="70">
        <f t="shared" si="1"/>
        <v>17.785300657154835</v>
      </c>
      <c r="O68" s="113">
        <f>Sheet1!F67</f>
        <v>0.43421144182506916</v>
      </c>
    </row>
    <row r="69" spans="1:15" ht="12.75">
      <c r="A69">
        <v>6.5</v>
      </c>
      <c r="B69" s="70">
        <f aca="true" t="shared" si="3" ref="B69:B132">C69+E69</f>
        <v>174.34543341710918</v>
      </c>
      <c r="C69" s="70">
        <f>A69*Sheet1!D29</f>
        <v>156</v>
      </c>
      <c r="E69" s="70">
        <f aca="true" t="shared" si="4" ref="E69:E132">(A69*A69)*O69</f>
        <v>18.34543341710917</v>
      </c>
      <c r="O69" s="113">
        <f>Sheet1!F67</f>
        <v>0.43421144182506916</v>
      </c>
    </row>
    <row r="70" spans="1:15" ht="12.75">
      <c r="A70">
        <v>6.6</v>
      </c>
      <c r="B70" s="70">
        <f t="shared" si="3"/>
        <v>177.3142504059</v>
      </c>
      <c r="C70" s="70">
        <f>A70*Sheet1!D29</f>
        <v>158.39999999999998</v>
      </c>
      <c r="E70" s="70">
        <f t="shared" si="4"/>
        <v>18.91425040590001</v>
      </c>
      <c r="O70" s="113">
        <f>Sheet1!F67</f>
        <v>0.43421144182506916</v>
      </c>
    </row>
    <row r="71" spans="1:15" ht="12.75">
      <c r="A71">
        <v>6.7</v>
      </c>
      <c r="B71" s="70">
        <f t="shared" si="3"/>
        <v>180.29175162352738</v>
      </c>
      <c r="C71" s="70">
        <f>A71*Sheet1!D29</f>
        <v>160.8</v>
      </c>
      <c r="E71" s="70">
        <f t="shared" si="4"/>
        <v>19.491751623527353</v>
      </c>
      <c r="O71" s="113">
        <f>Sheet1!F67</f>
        <v>0.43421144182506916</v>
      </c>
    </row>
    <row r="72" spans="1:15" ht="12.75">
      <c r="A72">
        <v>6.8</v>
      </c>
      <c r="B72" s="70">
        <f t="shared" si="3"/>
        <v>183.2779370699912</v>
      </c>
      <c r="C72" s="70">
        <f>A72*Sheet1!D29</f>
        <v>163.2</v>
      </c>
      <c r="E72" s="70">
        <f t="shared" si="4"/>
        <v>20.077937069991197</v>
      </c>
      <c r="O72" s="113">
        <f>Sheet1!F67</f>
        <v>0.43421144182506916</v>
      </c>
    </row>
    <row r="73" spans="1:15" ht="12.75">
      <c r="A73">
        <v>6.9</v>
      </c>
      <c r="B73" s="70">
        <f t="shared" si="3"/>
        <v>186.27280674529158</v>
      </c>
      <c r="C73" s="70">
        <f>A73*Sheet1!D29</f>
        <v>165.60000000000002</v>
      </c>
      <c r="E73" s="70">
        <f t="shared" si="4"/>
        <v>20.672806745291545</v>
      </c>
      <c r="O73" s="113">
        <f>Sheet1!F67</f>
        <v>0.43421144182506916</v>
      </c>
    </row>
    <row r="74" spans="1:15" ht="12.75">
      <c r="A74">
        <v>7</v>
      </c>
      <c r="B74" s="70">
        <f t="shared" si="3"/>
        <v>189.2763606494284</v>
      </c>
      <c r="C74" s="70">
        <f>A74*Sheet1!D29</f>
        <v>168</v>
      </c>
      <c r="E74" s="70">
        <f t="shared" si="4"/>
        <v>21.276360649428387</v>
      </c>
      <c r="O74" s="113">
        <f>Sheet1!F67</f>
        <v>0.43421144182506916</v>
      </c>
    </row>
    <row r="75" spans="1:15" ht="12.75">
      <c r="A75">
        <v>7.1</v>
      </c>
      <c r="B75" s="70">
        <f t="shared" si="3"/>
        <v>192.28859878240172</v>
      </c>
      <c r="C75" s="70">
        <f>A75*Sheet1!D29</f>
        <v>170.39999999999998</v>
      </c>
      <c r="E75" s="70">
        <f t="shared" si="4"/>
        <v>21.888598782401736</v>
      </c>
      <c r="O75" s="113">
        <f>Sheet1!F67</f>
        <v>0.43421144182506916</v>
      </c>
    </row>
    <row r="76" spans="1:15" ht="12.75">
      <c r="A76">
        <v>7.2</v>
      </c>
      <c r="B76" s="70">
        <f t="shared" si="3"/>
        <v>195.3095211442116</v>
      </c>
      <c r="C76" s="70">
        <f>A76*Sheet1!D29</f>
        <v>172.8</v>
      </c>
      <c r="E76" s="70">
        <f t="shared" si="4"/>
        <v>22.509521144211586</v>
      </c>
      <c r="O76" s="113">
        <f>Sheet1!F67</f>
        <v>0.43421144182506916</v>
      </c>
    </row>
    <row r="77" spans="1:15" ht="12.75">
      <c r="A77">
        <v>7.3</v>
      </c>
      <c r="B77" s="70">
        <f t="shared" si="3"/>
        <v>198.33912773485793</v>
      </c>
      <c r="C77" s="70">
        <f>A77*Sheet1!D29</f>
        <v>175.2</v>
      </c>
      <c r="E77" s="70">
        <f t="shared" si="4"/>
        <v>23.139127734857937</v>
      </c>
      <c r="O77" s="113">
        <f>Sheet1!F67</f>
        <v>0.43421144182506916</v>
      </c>
    </row>
    <row r="78" spans="1:15" ht="12.75">
      <c r="A78">
        <v>7.4</v>
      </c>
      <c r="B78" s="70">
        <f t="shared" si="3"/>
        <v>201.3774185543408</v>
      </c>
      <c r="C78" s="70">
        <f>A78*Sheet1!D29</f>
        <v>177.60000000000002</v>
      </c>
      <c r="E78" s="70">
        <f t="shared" si="4"/>
        <v>23.777418554340787</v>
      </c>
      <c r="O78" s="113">
        <f>Sheet1!F67</f>
        <v>0.43421144182506916</v>
      </c>
    </row>
    <row r="79" spans="1:15" ht="12.75">
      <c r="A79">
        <v>7.5</v>
      </c>
      <c r="B79" s="70">
        <f t="shared" si="3"/>
        <v>204.42439360266013</v>
      </c>
      <c r="C79" s="70">
        <f>A79*Sheet1!D29</f>
        <v>180</v>
      </c>
      <c r="E79" s="70">
        <f t="shared" si="4"/>
        <v>24.42439360266014</v>
      </c>
      <c r="O79" s="113">
        <f>Sheet1!F67</f>
        <v>0.43421144182506916</v>
      </c>
    </row>
    <row r="80" spans="1:15" ht="12.75">
      <c r="A80">
        <v>7.6</v>
      </c>
      <c r="B80" s="70">
        <f t="shared" si="3"/>
        <v>207.48005287981596</v>
      </c>
      <c r="C80" s="70">
        <f>A80*Sheet1!D29</f>
        <v>182.39999999999998</v>
      </c>
      <c r="E80" s="70">
        <f t="shared" si="4"/>
        <v>25.080052879815995</v>
      </c>
      <c r="O80" s="113">
        <f>Sheet1!F67</f>
        <v>0.43421144182506916</v>
      </c>
    </row>
    <row r="81" spans="1:15" ht="12.75">
      <c r="A81">
        <v>7.7</v>
      </c>
      <c r="B81" s="70">
        <f t="shared" si="3"/>
        <v>210.54439638580837</v>
      </c>
      <c r="C81" s="70">
        <f>A81*Sheet1!D29</f>
        <v>184.8</v>
      </c>
      <c r="E81" s="70">
        <f t="shared" si="4"/>
        <v>25.744396385808354</v>
      </c>
      <c r="O81" s="113">
        <f>Sheet1!F67</f>
        <v>0.43421144182506916</v>
      </c>
    </row>
    <row r="82" spans="1:15" ht="12.75">
      <c r="A82">
        <v>7.8</v>
      </c>
      <c r="B82" s="70">
        <f t="shared" si="3"/>
        <v>213.6174241206372</v>
      </c>
      <c r="C82" s="70">
        <f>A82*Sheet1!D29</f>
        <v>187.2</v>
      </c>
      <c r="E82" s="70">
        <f t="shared" si="4"/>
        <v>26.417424120637207</v>
      </c>
      <c r="O82" s="113">
        <f>Sheet1!F67</f>
        <v>0.43421144182506916</v>
      </c>
    </row>
    <row r="83" spans="1:15" ht="12.75">
      <c r="A83">
        <v>7.9</v>
      </c>
      <c r="B83" s="70">
        <f t="shared" si="3"/>
        <v>216.69913608430258</v>
      </c>
      <c r="C83" s="70">
        <f>A83*Sheet1!D29</f>
        <v>189.60000000000002</v>
      </c>
      <c r="E83" s="70">
        <f t="shared" si="4"/>
        <v>27.099136084302568</v>
      </c>
      <c r="O83" s="113">
        <f>Sheet1!F67</f>
        <v>0.43421144182506916</v>
      </c>
    </row>
    <row r="84" spans="1:15" ht="12.75">
      <c r="A84">
        <v>8</v>
      </c>
      <c r="B84" s="70">
        <f t="shared" si="3"/>
        <v>219.78953227680444</v>
      </c>
      <c r="C84" s="70">
        <f>A84*Sheet1!D29</f>
        <v>192</v>
      </c>
      <c r="E84" s="70">
        <f t="shared" si="4"/>
        <v>27.789532276804426</v>
      </c>
      <c r="O84" s="113">
        <f>Sheet1!F67</f>
        <v>0.43421144182506916</v>
      </c>
    </row>
    <row r="85" spans="1:15" ht="12.75">
      <c r="A85">
        <v>8.1</v>
      </c>
      <c r="B85" s="70">
        <f t="shared" si="3"/>
        <v>222.88861269814277</v>
      </c>
      <c r="C85" s="70">
        <f>A85*Sheet1!D29</f>
        <v>194.39999999999998</v>
      </c>
      <c r="E85" s="70">
        <f t="shared" si="4"/>
        <v>28.488612698142788</v>
      </c>
      <c r="O85" s="113">
        <f>Sheet1!F67</f>
        <v>0.43421144182506916</v>
      </c>
    </row>
    <row r="86" spans="1:15" ht="12.75">
      <c r="A86">
        <v>8.2</v>
      </c>
      <c r="B86" s="70">
        <f t="shared" si="3"/>
        <v>225.99637734831762</v>
      </c>
      <c r="C86" s="70">
        <f>A86*Sheet1!D29</f>
        <v>196.79999999999998</v>
      </c>
      <c r="E86" s="70">
        <f t="shared" si="4"/>
        <v>29.196377348317647</v>
      </c>
      <c r="O86" s="113">
        <f>Sheet1!F67</f>
        <v>0.43421144182506916</v>
      </c>
    </row>
    <row r="87" spans="1:15" ht="12.75">
      <c r="A87">
        <v>8.3</v>
      </c>
      <c r="B87" s="70">
        <f t="shared" si="3"/>
        <v>229.11282622732904</v>
      </c>
      <c r="C87" s="70">
        <f>A87*Sheet1!D29</f>
        <v>199.20000000000002</v>
      </c>
      <c r="E87" s="70">
        <f t="shared" si="4"/>
        <v>29.91282622732902</v>
      </c>
      <c r="O87" s="113">
        <f>Sheet1!F67</f>
        <v>0.43421144182506916</v>
      </c>
    </row>
    <row r="88" spans="1:15" ht="12.75">
      <c r="A88">
        <v>8.4</v>
      </c>
      <c r="B88" s="70">
        <f t="shared" si="3"/>
        <v>232.2379593351769</v>
      </c>
      <c r="C88" s="70">
        <f>A88*Sheet1!D29</f>
        <v>201.60000000000002</v>
      </c>
      <c r="E88" s="70">
        <f t="shared" si="4"/>
        <v>30.63795933517688</v>
      </c>
      <c r="O88" s="113">
        <f>Sheet1!F67</f>
        <v>0.43421144182506916</v>
      </c>
    </row>
    <row r="89" spans="1:15" ht="12.75">
      <c r="A89">
        <v>8.5</v>
      </c>
      <c r="B89" s="70">
        <f t="shared" si="3"/>
        <v>235.37177667186126</v>
      </c>
      <c r="C89" s="70">
        <f>A89*Sheet1!D29</f>
        <v>204</v>
      </c>
      <c r="E89" s="70">
        <f t="shared" si="4"/>
        <v>31.371776671861248</v>
      </c>
      <c r="O89" s="113">
        <f>Sheet1!F67</f>
        <v>0.43421144182506916</v>
      </c>
    </row>
    <row r="90" spans="1:15" ht="12.75">
      <c r="A90">
        <v>8.6</v>
      </c>
      <c r="B90" s="70">
        <f t="shared" si="3"/>
        <v>238.5142782373821</v>
      </c>
      <c r="C90" s="70">
        <f>A90*Sheet1!D29</f>
        <v>206.39999999999998</v>
      </c>
      <c r="E90" s="70">
        <f t="shared" si="4"/>
        <v>32.11427823738211</v>
      </c>
      <c r="O90" s="113">
        <f>Sheet1!F67</f>
        <v>0.43421144182506916</v>
      </c>
    </row>
    <row r="91" spans="1:15" ht="12.75">
      <c r="A91">
        <v>8.7</v>
      </c>
      <c r="B91" s="70">
        <f t="shared" si="3"/>
        <v>241.66546403173948</v>
      </c>
      <c r="C91" s="70">
        <f>A91*Sheet1!D29</f>
        <v>208.79999999999998</v>
      </c>
      <c r="E91" s="70">
        <f t="shared" si="4"/>
        <v>32.86546403173948</v>
      </c>
      <c r="O91" s="113">
        <f>Sheet1!F67</f>
        <v>0.43421144182506916</v>
      </c>
    </row>
    <row r="92" spans="1:15" ht="12.75">
      <c r="A92">
        <v>8.8</v>
      </c>
      <c r="B92" s="70">
        <f t="shared" si="3"/>
        <v>244.82533405493336</v>
      </c>
      <c r="C92" s="70">
        <f>A92*Sheet1!D29</f>
        <v>211.20000000000002</v>
      </c>
      <c r="E92" s="70">
        <f t="shared" si="4"/>
        <v>33.62533405493336</v>
      </c>
      <c r="O92" s="113">
        <f>Sheet1!F67</f>
        <v>0.43421144182506916</v>
      </c>
    </row>
    <row r="93" spans="1:15" ht="12.75">
      <c r="A93">
        <v>8.9</v>
      </c>
      <c r="B93" s="70">
        <f t="shared" si="3"/>
        <v>247.99388830696375</v>
      </c>
      <c r="C93" s="70">
        <f>A93*Sheet1!D29</f>
        <v>213.60000000000002</v>
      </c>
      <c r="E93" s="70">
        <f t="shared" si="4"/>
        <v>34.39388830696373</v>
      </c>
      <c r="O93" s="113">
        <f>Sheet1!F67</f>
        <v>0.43421144182506916</v>
      </c>
    </row>
    <row r="94" spans="1:15" ht="12.75">
      <c r="A94">
        <v>9</v>
      </c>
      <c r="B94" s="70">
        <f t="shared" si="3"/>
        <v>251.1711267878306</v>
      </c>
      <c r="C94" s="70">
        <f>A94*Sheet1!D29</f>
        <v>216</v>
      </c>
      <c r="E94" s="70">
        <f t="shared" si="4"/>
        <v>35.1711267878306</v>
      </c>
      <c r="O94" s="113">
        <f>Sheet1!F67</f>
        <v>0.43421144182506916</v>
      </c>
    </row>
    <row r="95" spans="1:15" ht="12.75">
      <c r="A95">
        <v>9.1</v>
      </c>
      <c r="B95" s="70">
        <f t="shared" si="3"/>
        <v>254.35704949753395</v>
      </c>
      <c r="C95" s="70">
        <f>A95*Sheet1!D29</f>
        <v>218.39999999999998</v>
      </c>
      <c r="E95" s="70">
        <f t="shared" si="4"/>
        <v>35.95704949753397</v>
      </c>
      <c r="O95" s="113">
        <f>Sheet1!F67</f>
        <v>0.43421144182506916</v>
      </c>
    </row>
    <row r="96" spans="1:15" ht="12.75">
      <c r="A96">
        <v>9.2</v>
      </c>
      <c r="B96" s="70">
        <f t="shared" si="3"/>
        <v>257.5516564360738</v>
      </c>
      <c r="C96" s="70">
        <f>A96*Sheet1!D29</f>
        <v>220.79999999999998</v>
      </c>
      <c r="E96" s="70">
        <f t="shared" si="4"/>
        <v>36.751656436073844</v>
      </c>
      <c r="O96" s="113">
        <f>Sheet1!F67</f>
        <v>0.43421144182506916</v>
      </c>
    </row>
    <row r="97" spans="1:15" ht="12.75">
      <c r="A97">
        <v>9.3</v>
      </c>
      <c r="B97" s="70">
        <f t="shared" si="3"/>
        <v>260.75494760345026</v>
      </c>
      <c r="C97" s="70">
        <f>A97*Sheet1!D29</f>
        <v>223.20000000000002</v>
      </c>
      <c r="E97" s="70">
        <f t="shared" si="4"/>
        <v>37.55494760345024</v>
      </c>
      <c r="O97" s="113">
        <f>Sheet1!F67</f>
        <v>0.43421144182506916</v>
      </c>
    </row>
    <row r="98" spans="1:15" ht="12.75">
      <c r="A98">
        <v>9.4</v>
      </c>
      <c r="B98" s="70">
        <f t="shared" si="3"/>
        <v>263.96692299966315</v>
      </c>
      <c r="C98" s="70">
        <f>A98*Sheet1!D29</f>
        <v>225.60000000000002</v>
      </c>
      <c r="E98" s="70">
        <f t="shared" si="4"/>
        <v>38.36692299966312</v>
      </c>
      <c r="O98" s="113">
        <f>Sheet1!F67</f>
        <v>0.43421144182506916</v>
      </c>
    </row>
    <row r="99" spans="1:15" ht="12.75">
      <c r="A99">
        <v>9.5</v>
      </c>
      <c r="B99" s="70">
        <f t="shared" si="3"/>
        <v>267.1875826247125</v>
      </c>
      <c r="C99" s="70">
        <f>A99*Sheet1!D29</f>
        <v>228</v>
      </c>
      <c r="E99" s="70">
        <f t="shared" si="4"/>
        <v>39.18758262471249</v>
      </c>
      <c r="O99" s="113">
        <f>Sheet1!F67</f>
        <v>0.43421144182506916</v>
      </c>
    </row>
    <row r="100" spans="1:15" ht="12.75">
      <c r="A100">
        <v>9.6</v>
      </c>
      <c r="B100" s="70">
        <f t="shared" si="3"/>
        <v>270.4169264785983</v>
      </c>
      <c r="C100" s="70">
        <f>A100*Sheet1!D29</f>
        <v>230.39999999999998</v>
      </c>
      <c r="E100" s="70">
        <f t="shared" si="4"/>
        <v>40.01692647859837</v>
      </c>
      <c r="O100" s="113">
        <f>Sheet1!F67</f>
        <v>0.43421144182506916</v>
      </c>
    </row>
    <row r="101" spans="1:15" ht="12.75">
      <c r="A101">
        <v>9.7</v>
      </c>
      <c r="B101" s="70">
        <f t="shared" si="3"/>
        <v>273.6549545613207</v>
      </c>
      <c r="C101" s="70">
        <f>A101*Sheet1!D29</f>
        <v>232.79999999999998</v>
      </c>
      <c r="E101" s="70">
        <f t="shared" si="4"/>
        <v>40.85495456132075</v>
      </c>
      <c r="O101" s="113">
        <f>Sheet1!F67</f>
        <v>0.43421144182506916</v>
      </c>
    </row>
    <row r="102" spans="1:15" ht="12.75">
      <c r="A102">
        <v>9.8</v>
      </c>
      <c r="B102" s="70">
        <f t="shared" si="3"/>
        <v>276.9016668728797</v>
      </c>
      <c r="C102" s="70">
        <f>A102*Sheet1!D29</f>
        <v>235.20000000000002</v>
      </c>
      <c r="E102" s="70">
        <f t="shared" si="4"/>
        <v>41.70166687287965</v>
      </c>
      <c r="O102" s="113">
        <f>Sheet1!F67</f>
        <v>0.43421144182506916</v>
      </c>
    </row>
    <row r="103" spans="1:15" ht="12.75">
      <c r="A103">
        <v>9.9</v>
      </c>
      <c r="B103" s="70">
        <f t="shared" si="3"/>
        <v>280.15706341327507</v>
      </c>
      <c r="C103" s="70">
        <f>A103*Sheet1!D29</f>
        <v>237.60000000000002</v>
      </c>
      <c r="E103" s="70">
        <f t="shared" si="4"/>
        <v>42.55706341327503</v>
      </c>
      <c r="O103" s="113">
        <f>Sheet1!F67</f>
        <v>0.43421144182506916</v>
      </c>
    </row>
    <row r="104" spans="1:15" ht="12.75">
      <c r="A104">
        <v>10</v>
      </c>
      <c r="B104" s="70">
        <f t="shared" si="3"/>
        <v>283.4211441825069</v>
      </c>
      <c r="C104" s="70">
        <f>A104*Sheet1!D29</f>
        <v>240</v>
      </c>
      <c r="E104" s="70">
        <f t="shared" si="4"/>
        <v>43.421144182506914</v>
      </c>
      <c r="O104" s="113">
        <f>Sheet1!F67</f>
        <v>0.43421144182506916</v>
      </c>
    </row>
    <row r="105" spans="1:15" ht="12.75">
      <c r="A105">
        <v>10.1</v>
      </c>
      <c r="B105" s="70">
        <f t="shared" si="3"/>
        <v>286.69390918057525</v>
      </c>
      <c r="C105" s="70">
        <f>A105*Sheet1!D29</f>
        <v>242.39999999999998</v>
      </c>
      <c r="E105" s="70">
        <f t="shared" si="4"/>
        <v>44.2939091805753</v>
      </c>
      <c r="O105" s="113">
        <f>Sheet1!F67</f>
        <v>0.43421144182506916</v>
      </c>
    </row>
    <row r="106" spans="1:15" ht="12.75">
      <c r="A106">
        <v>10.2</v>
      </c>
      <c r="B106" s="70">
        <f t="shared" si="3"/>
        <v>289.97535840748014</v>
      </c>
      <c r="C106" s="70">
        <f>A106*Sheet1!D29</f>
        <v>244.79999999999998</v>
      </c>
      <c r="E106" s="70">
        <f t="shared" si="4"/>
        <v>45.17535840748019</v>
      </c>
      <c r="O106" s="113">
        <f>Sheet1!F67</f>
        <v>0.43421144182506916</v>
      </c>
    </row>
    <row r="107" spans="1:15" ht="12.75">
      <c r="A107">
        <v>10.3</v>
      </c>
      <c r="B107" s="70">
        <f t="shared" si="3"/>
        <v>293.2654918632216</v>
      </c>
      <c r="C107" s="70">
        <f>A107*Sheet1!D29</f>
        <v>247.20000000000002</v>
      </c>
      <c r="E107" s="70">
        <f t="shared" si="4"/>
        <v>46.065491863221595</v>
      </c>
      <c r="O107" s="113">
        <f>Sheet1!F67</f>
        <v>0.43421144182506916</v>
      </c>
    </row>
    <row r="108" spans="1:15" ht="12.75">
      <c r="A108">
        <v>10.4</v>
      </c>
      <c r="B108" s="70">
        <f t="shared" si="3"/>
        <v>296.5643095477995</v>
      </c>
      <c r="C108" s="70">
        <f>A108*Sheet1!D29</f>
        <v>249.60000000000002</v>
      </c>
      <c r="E108" s="70">
        <f t="shared" si="4"/>
        <v>46.96430954779949</v>
      </c>
      <c r="O108" s="113">
        <f>Sheet1!F67</f>
        <v>0.43421144182506916</v>
      </c>
    </row>
    <row r="109" spans="1:15" ht="12.75">
      <c r="A109">
        <v>10.5</v>
      </c>
      <c r="B109" s="70">
        <f t="shared" si="3"/>
        <v>299.8718114612139</v>
      </c>
      <c r="C109" s="70">
        <f>A109*Sheet1!D29</f>
        <v>252</v>
      </c>
      <c r="E109" s="70">
        <f t="shared" si="4"/>
        <v>47.87181146121387</v>
      </c>
      <c r="O109" s="113">
        <f>Sheet1!F67</f>
        <v>0.43421144182506916</v>
      </c>
    </row>
    <row r="110" spans="1:15" ht="12.75">
      <c r="A110">
        <v>10.6</v>
      </c>
      <c r="B110" s="70">
        <f t="shared" si="3"/>
        <v>303.18799760346474</v>
      </c>
      <c r="C110" s="70">
        <f>A110*Sheet1!D29</f>
        <v>254.39999999999998</v>
      </c>
      <c r="E110" s="70">
        <f t="shared" si="4"/>
        <v>48.78799760346477</v>
      </c>
      <c r="O110" s="113">
        <f>Sheet1!F67</f>
        <v>0.43421144182506916</v>
      </c>
    </row>
    <row r="111" spans="1:15" ht="12.75">
      <c r="A111">
        <v>10.7</v>
      </c>
      <c r="B111" s="70">
        <f t="shared" si="3"/>
        <v>306.51286797455214</v>
      </c>
      <c r="C111" s="70">
        <f>A111*Sheet1!D29</f>
        <v>256.79999999999995</v>
      </c>
      <c r="E111" s="70">
        <f t="shared" si="4"/>
        <v>49.71286797455216</v>
      </c>
      <c r="O111" s="113">
        <f>Sheet1!F67</f>
        <v>0.43421144182506916</v>
      </c>
    </row>
    <row r="112" spans="1:15" ht="12.75">
      <c r="A112">
        <v>10.8</v>
      </c>
      <c r="B112" s="70">
        <f t="shared" si="3"/>
        <v>309.8464225744761</v>
      </c>
      <c r="C112" s="70">
        <f>A112*Sheet1!D29</f>
        <v>259.20000000000005</v>
      </c>
      <c r="E112" s="70">
        <f t="shared" si="4"/>
        <v>50.64642257447607</v>
      </c>
      <c r="O112" s="113">
        <f>Sheet1!F67</f>
        <v>0.43421144182506916</v>
      </c>
    </row>
    <row r="113" spans="1:15" ht="12.75">
      <c r="A113">
        <v>10.9</v>
      </c>
      <c r="B113" s="70">
        <f t="shared" si="3"/>
        <v>313.1886614032365</v>
      </c>
      <c r="C113" s="70">
        <f>A113*Sheet1!D29</f>
        <v>261.6</v>
      </c>
      <c r="E113" s="70">
        <f t="shared" si="4"/>
        <v>51.588661403236465</v>
      </c>
      <c r="O113" s="113">
        <f>Sheet1!F67</f>
        <v>0.43421144182506916</v>
      </c>
    </row>
    <row r="114" spans="1:15" ht="12.75">
      <c r="A114">
        <v>11</v>
      </c>
      <c r="B114" s="70">
        <f t="shared" si="3"/>
        <v>316.53958446083334</v>
      </c>
      <c r="C114" s="70">
        <f>A114*Sheet1!D29</f>
        <v>264</v>
      </c>
      <c r="E114" s="70">
        <f t="shared" si="4"/>
        <v>52.53958446083337</v>
      </c>
      <c r="O114" s="113">
        <f>Sheet1!F67</f>
        <v>0.43421144182506916</v>
      </c>
    </row>
    <row r="115" spans="1:15" ht="12.75">
      <c r="A115">
        <v>11.1</v>
      </c>
      <c r="B115" s="70">
        <f t="shared" si="3"/>
        <v>319.89919174726674</v>
      </c>
      <c r="C115" s="70">
        <f>A115*Sheet1!D29</f>
        <v>266.4</v>
      </c>
      <c r="E115" s="70">
        <f t="shared" si="4"/>
        <v>53.49919174726677</v>
      </c>
      <c r="O115" s="113">
        <f>Sheet1!F67</f>
        <v>0.43421144182506916</v>
      </c>
    </row>
    <row r="116" spans="1:15" ht="12.75">
      <c r="A116">
        <v>11.2</v>
      </c>
      <c r="B116" s="70">
        <f t="shared" si="3"/>
        <v>323.26748326253664</v>
      </c>
      <c r="C116" s="70">
        <f>A116*Sheet1!D29</f>
        <v>268.79999999999995</v>
      </c>
      <c r="E116" s="70">
        <f t="shared" si="4"/>
        <v>54.46748326253667</v>
      </c>
      <c r="O116" s="113">
        <f>Sheet1!F67</f>
        <v>0.43421144182506916</v>
      </c>
    </row>
    <row r="117" spans="1:15" ht="12.75">
      <c r="A117">
        <v>11.3</v>
      </c>
      <c r="B117" s="70">
        <f t="shared" si="3"/>
        <v>326.64445900664316</v>
      </c>
      <c r="C117" s="70">
        <f>A117*Sheet1!D29</f>
        <v>271.20000000000005</v>
      </c>
      <c r="E117" s="70">
        <f t="shared" si="4"/>
        <v>55.444459006643086</v>
      </c>
      <c r="O117" s="113">
        <f>Sheet1!F67</f>
        <v>0.43421144182506916</v>
      </c>
    </row>
    <row r="118" spans="1:15" ht="12.75">
      <c r="A118">
        <v>11.4</v>
      </c>
      <c r="B118" s="70">
        <f t="shared" si="3"/>
        <v>330.030118979586</v>
      </c>
      <c r="C118" s="70">
        <f>A118*Sheet1!D29</f>
        <v>273.6</v>
      </c>
      <c r="E118" s="70">
        <f t="shared" si="4"/>
        <v>56.43011897958599</v>
      </c>
      <c r="O118" s="113">
        <f>Sheet1!F67</f>
        <v>0.43421144182506916</v>
      </c>
    </row>
    <row r="119" spans="1:15" ht="12.75">
      <c r="A119">
        <v>11.5</v>
      </c>
      <c r="B119" s="70">
        <f t="shared" si="3"/>
        <v>333.4244631813654</v>
      </c>
      <c r="C119" s="70">
        <f>A119*Sheet1!D29</f>
        <v>276</v>
      </c>
      <c r="E119" s="70">
        <f t="shared" si="4"/>
        <v>57.4244631813654</v>
      </c>
      <c r="O119" s="113">
        <f>Sheet1!F67</f>
        <v>0.43421144182506916</v>
      </c>
    </row>
    <row r="120" spans="1:15" ht="12.75">
      <c r="A120">
        <v>11.6</v>
      </c>
      <c r="B120" s="70">
        <f t="shared" si="3"/>
        <v>336.82749161198126</v>
      </c>
      <c r="C120" s="70">
        <f>A120*Sheet1!D29</f>
        <v>278.4</v>
      </c>
      <c r="E120" s="70">
        <f t="shared" si="4"/>
        <v>58.42749161198131</v>
      </c>
      <c r="O120" s="113">
        <f>Sheet1!F67</f>
        <v>0.43421144182506916</v>
      </c>
    </row>
    <row r="121" spans="1:15" ht="12.75">
      <c r="A121">
        <v>11.7</v>
      </c>
      <c r="B121" s="70">
        <f t="shared" si="3"/>
        <v>340.23920427143366</v>
      </c>
      <c r="C121" s="70">
        <f>A121*Sheet1!D29</f>
        <v>280.79999999999995</v>
      </c>
      <c r="E121" s="70">
        <f t="shared" si="4"/>
        <v>59.43920427143371</v>
      </c>
      <c r="O121" s="113">
        <f>Sheet1!F67</f>
        <v>0.43421144182506916</v>
      </c>
    </row>
    <row r="122" spans="1:15" ht="12.75">
      <c r="A122">
        <v>11.8</v>
      </c>
      <c r="B122" s="70">
        <f t="shared" si="3"/>
        <v>343.6596011597227</v>
      </c>
      <c r="C122" s="70">
        <f>A122*Sheet1!D29</f>
        <v>283.20000000000005</v>
      </c>
      <c r="E122" s="70">
        <f t="shared" si="4"/>
        <v>60.45960115972263</v>
      </c>
      <c r="O122" s="113">
        <f>Sheet1!F67</f>
        <v>0.43421144182506916</v>
      </c>
    </row>
    <row r="123" spans="1:15" ht="12.75">
      <c r="A123">
        <v>11.9</v>
      </c>
      <c r="B123" s="70">
        <f t="shared" si="3"/>
        <v>347.0886822768481</v>
      </c>
      <c r="C123" s="70">
        <f>A123*Sheet1!D29</f>
        <v>285.6</v>
      </c>
      <c r="E123" s="70">
        <f t="shared" si="4"/>
        <v>61.488682276848046</v>
      </c>
      <c r="O123" s="113">
        <f>Sheet1!F67</f>
        <v>0.43421144182506916</v>
      </c>
    </row>
    <row r="124" spans="1:15" ht="12.75">
      <c r="A124">
        <v>12</v>
      </c>
      <c r="B124" s="70">
        <f t="shared" si="3"/>
        <v>350.52644762280994</v>
      </c>
      <c r="C124" s="70">
        <f>A124*Sheet1!D29</f>
        <v>288</v>
      </c>
      <c r="E124" s="70">
        <f t="shared" si="4"/>
        <v>62.52644762280996</v>
      </c>
      <c r="O124" s="113">
        <f>Sheet1!F67</f>
        <v>0.43421144182506916</v>
      </c>
    </row>
    <row r="125" spans="1:15" ht="12.75">
      <c r="A125">
        <v>12.1</v>
      </c>
      <c r="B125" s="70">
        <f t="shared" si="3"/>
        <v>353.97289719760835</v>
      </c>
      <c r="C125" s="70">
        <f>A125*Sheet1!D29</f>
        <v>290.4</v>
      </c>
      <c r="E125" s="70">
        <f t="shared" si="4"/>
        <v>63.57289719760838</v>
      </c>
      <c r="O125" s="113">
        <f>Sheet1!F67</f>
        <v>0.43421144182506916</v>
      </c>
    </row>
    <row r="126" spans="1:15" ht="12.75">
      <c r="A126">
        <v>12.2</v>
      </c>
      <c r="B126" s="70">
        <f t="shared" si="3"/>
        <v>357.42803100124326</v>
      </c>
      <c r="C126" s="70">
        <f>A126*Sheet1!D29</f>
        <v>292.79999999999995</v>
      </c>
      <c r="E126" s="70">
        <f t="shared" si="4"/>
        <v>64.62803100124329</v>
      </c>
      <c r="O126" s="113">
        <f>Sheet1!F67</f>
        <v>0.43421144182506916</v>
      </c>
    </row>
    <row r="127" spans="1:15" ht="12.75">
      <c r="A127">
        <v>12.3</v>
      </c>
      <c r="B127" s="70">
        <f t="shared" si="3"/>
        <v>360.8918490337148</v>
      </c>
      <c r="C127" s="70">
        <f>A127*Sheet1!D29</f>
        <v>295.20000000000005</v>
      </c>
      <c r="E127" s="70">
        <f t="shared" si="4"/>
        <v>65.69184903371472</v>
      </c>
      <c r="O127" s="113">
        <f>Sheet1!F67</f>
        <v>0.43421144182506916</v>
      </c>
    </row>
    <row r="128" spans="1:15" ht="12.75">
      <c r="A128">
        <v>12.4</v>
      </c>
      <c r="B128" s="70">
        <f t="shared" si="3"/>
        <v>364.36435129502263</v>
      </c>
      <c r="C128" s="70">
        <f>A128*Sheet1!D29</f>
        <v>297.6</v>
      </c>
      <c r="E128" s="70">
        <f t="shared" si="4"/>
        <v>66.76435129502264</v>
      </c>
      <c r="O128" s="113">
        <f>Sheet1!F67</f>
        <v>0.43421144182506916</v>
      </c>
    </row>
    <row r="129" spans="1:15" ht="12.75">
      <c r="A129">
        <v>12.5</v>
      </c>
      <c r="B129" s="70">
        <f t="shared" si="3"/>
        <v>367.84553778516704</v>
      </c>
      <c r="C129" s="70">
        <f>A129*Sheet1!D29</f>
        <v>300</v>
      </c>
      <c r="E129" s="70">
        <f t="shared" si="4"/>
        <v>67.84553778516705</v>
      </c>
      <c r="O129" s="113">
        <f>Sheet1!F67</f>
        <v>0.43421144182506916</v>
      </c>
    </row>
    <row r="130" spans="1:15" ht="12.75">
      <c r="A130">
        <v>12.6</v>
      </c>
      <c r="B130" s="70">
        <f t="shared" si="3"/>
        <v>371.33540850414795</v>
      </c>
      <c r="C130" s="70">
        <f>A130*Sheet1!D29</f>
        <v>302.4</v>
      </c>
      <c r="E130" s="70">
        <f t="shared" si="4"/>
        <v>68.93540850414797</v>
      </c>
      <c r="O130" s="113">
        <f>Sheet1!F67</f>
        <v>0.43421144182506916</v>
      </c>
    </row>
    <row r="131" spans="1:15" ht="12.75">
      <c r="A131">
        <v>12.7</v>
      </c>
      <c r="B131" s="70">
        <f t="shared" si="3"/>
        <v>374.83396345196536</v>
      </c>
      <c r="C131" s="70">
        <f>A131*Sheet1!D29</f>
        <v>304.79999999999995</v>
      </c>
      <c r="E131" s="70">
        <f t="shared" si="4"/>
        <v>70.0339634519654</v>
      </c>
      <c r="O131" s="113">
        <f>Sheet1!F67</f>
        <v>0.43421144182506916</v>
      </c>
    </row>
    <row r="132" spans="1:15" ht="12.75">
      <c r="A132">
        <v>12.8</v>
      </c>
      <c r="B132" s="70">
        <f t="shared" si="3"/>
        <v>378.3412026286194</v>
      </c>
      <c r="C132" s="70">
        <f>A132*Sheet1!D29</f>
        <v>307.20000000000005</v>
      </c>
      <c r="E132" s="70">
        <f t="shared" si="4"/>
        <v>71.14120262861934</v>
      </c>
      <c r="O132" s="113">
        <f>Sheet1!F67</f>
        <v>0.43421144182506916</v>
      </c>
    </row>
    <row r="133" spans="1:15" ht="12.75">
      <c r="A133">
        <v>12.9</v>
      </c>
      <c r="B133" s="70">
        <f aca="true" t="shared" si="5" ref="B133:B196">C133+E133</f>
        <v>381.8571260341098</v>
      </c>
      <c r="C133" s="70">
        <f>A133*Sheet1!D29</f>
        <v>309.6</v>
      </c>
      <c r="E133" s="70">
        <f aca="true" t="shared" si="6" ref="E133:E196">(A133*A133)*O133</f>
        <v>72.25712603410976</v>
      </c>
      <c r="O133" s="113">
        <f>Sheet1!F67</f>
        <v>0.43421144182506916</v>
      </c>
    </row>
    <row r="134" spans="1:15" ht="12.75">
      <c r="A134">
        <v>13</v>
      </c>
      <c r="B134" s="70">
        <f t="shared" si="5"/>
        <v>385.3817336684367</v>
      </c>
      <c r="C134" s="70">
        <f>A134*Sheet1!D29</f>
        <v>312</v>
      </c>
      <c r="E134" s="70">
        <f t="shared" si="6"/>
        <v>73.38173366843668</v>
      </c>
      <c r="O134" s="113">
        <f>Sheet1!F67</f>
        <v>0.43421144182506916</v>
      </c>
    </row>
    <row r="135" spans="1:15" ht="12.75">
      <c r="A135">
        <v>13.1</v>
      </c>
      <c r="B135" s="70">
        <f t="shared" si="5"/>
        <v>388.9150255316001</v>
      </c>
      <c r="C135" s="70">
        <f>A135*Sheet1!D29</f>
        <v>314.4</v>
      </c>
      <c r="E135" s="70">
        <f t="shared" si="6"/>
        <v>74.51502553160012</v>
      </c>
      <c r="O135" s="113">
        <f>Sheet1!F67</f>
        <v>0.43421144182506916</v>
      </c>
    </row>
    <row r="136" spans="1:15" ht="12.75">
      <c r="A136">
        <v>13.2</v>
      </c>
      <c r="B136" s="70">
        <f t="shared" si="5"/>
        <v>392.4570016236</v>
      </c>
      <c r="C136" s="70">
        <f>A136*Sheet1!D29</f>
        <v>316.79999999999995</v>
      </c>
      <c r="E136" s="70">
        <f t="shared" si="6"/>
        <v>75.65700162360004</v>
      </c>
      <c r="O136" s="113">
        <f>Sheet1!F67</f>
        <v>0.43421144182506916</v>
      </c>
    </row>
    <row r="137" spans="1:15" ht="12.75">
      <c r="A137">
        <v>13.3</v>
      </c>
      <c r="B137" s="70">
        <f t="shared" si="5"/>
        <v>396.00766194443656</v>
      </c>
      <c r="C137" s="70">
        <f>A137*Sheet1!D29</f>
        <v>319.20000000000005</v>
      </c>
      <c r="E137" s="70">
        <f t="shared" si="6"/>
        <v>76.80766194443649</v>
      </c>
      <c r="O137" s="113">
        <f>Sheet1!F67</f>
        <v>0.43421144182506916</v>
      </c>
    </row>
    <row r="138" spans="1:15" ht="12.75">
      <c r="A138">
        <v>13.4</v>
      </c>
      <c r="B138" s="70">
        <f t="shared" si="5"/>
        <v>399.5670064941094</v>
      </c>
      <c r="C138" s="70">
        <f>A138*Sheet1!D29</f>
        <v>321.6</v>
      </c>
      <c r="E138" s="70">
        <f t="shared" si="6"/>
        <v>77.96700649410941</v>
      </c>
      <c r="O138" s="113">
        <f>Sheet1!F67</f>
        <v>0.43421144182506916</v>
      </c>
    </row>
    <row r="139" spans="1:15" ht="12.75">
      <c r="A139">
        <v>13.5</v>
      </c>
      <c r="B139" s="70">
        <f t="shared" si="5"/>
        <v>403.13503527261884</v>
      </c>
      <c r="C139" s="70">
        <f>A139*Sheet1!D29</f>
        <v>324</v>
      </c>
      <c r="E139" s="70">
        <f t="shared" si="6"/>
        <v>79.13503527261885</v>
      </c>
      <c r="O139" s="113">
        <f>Sheet1!F67</f>
        <v>0.43421144182506916</v>
      </c>
    </row>
    <row r="140" spans="1:15" ht="12.75">
      <c r="A140">
        <v>13.6</v>
      </c>
      <c r="B140" s="70">
        <f t="shared" si="5"/>
        <v>406.71174827996475</v>
      </c>
      <c r="C140" s="70">
        <f>A140*Sheet1!D29</f>
        <v>326.4</v>
      </c>
      <c r="E140" s="70">
        <f t="shared" si="6"/>
        <v>80.31174827996479</v>
      </c>
      <c r="O140" s="113">
        <f>Sheet1!F67</f>
        <v>0.43421144182506916</v>
      </c>
    </row>
    <row r="141" spans="1:15" ht="12.75">
      <c r="A141">
        <v>13.7</v>
      </c>
      <c r="B141" s="70">
        <f t="shared" si="5"/>
        <v>410.29714551614717</v>
      </c>
      <c r="C141" s="70">
        <f>A141*Sheet1!D29</f>
        <v>328.79999999999995</v>
      </c>
      <c r="E141" s="70">
        <f t="shared" si="6"/>
        <v>81.49714551614721</v>
      </c>
      <c r="O141" s="113">
        <f>Sheet1!F67</f>
        <v>0.43421144182506916</v>
      </c>
    </row>
    <row r="142" spans="1:15" ht="12.75">
      <c r="A142">
        <v>13.8</v>
      </c>
      <c r="B142" s="70">
        <f t="shared" si="5"/>
        <v>413.89122698116626</v>
      </c>
      <c r="C142" s="70">
        <f>A142*Sheet1!D29</f>
        <v>331.20000000000005</v>
      </c>
      <c r="E142" s="70">
        <f t="shared" si="6"/>
        <v>82.69122698116618</v>
      </c>
      <c r="O142" s="113">
        <f>Sheet1!F67</f>
        <v>0.43421144182506916</v>
      </c>
    </row>
    <row r="143" spans="1:15" ht="12.75">
      <c r="A143">
        <v>13.9</v>
      </c>
      <c r="B143" s="70">
        <f t="shared" si="5"/>
        <v>417.4939926750217</v>
      </c>
      <c r="C143" s="70">
        <f>A143*Sheet1!D29</f>
        <v>333.6</v>
      </c>
      <c r="E143" s="70">
        <f t="shared" si="6"/>
        <v>83.89399267502162</v>
      </c>
      <c r="O143" s="113">
        <f>Sheet1!F67</f>
        <v>0.43421144182506916</v>
      </c>
    </row>
    <row r="144" spans="1:15" ht="12.75">
      <c r="A144">
        <v>14</v>
      </c>
      <c r="B144" s="70">
        <f t="shared" si="5"/>
        <v>421.10544259771353</v>
      </c>
      <c r="C144" s="70">
        <f>A144*Sheet1!D29</f>
        <v>336</v>
      </c>
      <c r="E144" s="70">
        <f t="shared" si="6"/>
        <v>85.10544259771355</v>
      </c>
      <c r="O144" s="113">
        <f>Sheet1!F67</f>
        <v>0.43421144182506916</v>
      </c>
    </row>
    <row r="145" spans="1:15" ht="12.75">
      <c r="A145">
        <v>14.1</v>
      </c>
      <c r="B145" s="70">
        <f t="shared" si="5"/>
        <v>424.725576749242</v>
      </c>
      <c r="C145" s="70">
        <f>A145*Sheet1!D29</f>
        <v>338.4</v>
      </c>
      <c r="E145" s="70">
        <f t="shared" si="6"/>
        <v>86.325576749242</v>
      </c>
      <c r="O145" s="113">
        <f>Sheet1!F67</f>
        <v>0.43421144182506916</v>
      </c>
    </row>
    <row r="146" spans="1:15" ht="12.75">
      <c r="A146">
        <v>14.2</v>
      </c>
      <c r="B146" s="70">
        <f t="shared" si="5"/>
        <v>428.3543951296069</v>
      </c>
      <c r="C146" s="70">
        <f>A146*Sheet1!D29</f>
        <v>340.79999999999995</v>
      </c>
      <c r="E146" s="70">
        <f t="shared" si="6"/>
        <v>87.55439512960695</v>
      </c>
      <c r="O146" s="113">
        <f>Sheet1!F67</f>
        <v>0.43421144182506916</v>
      </c>
    </row>
    <row r="147" spans="1:15" ht="12.75">
      <c r="A147">
        <v>14.3</v>
      </c>
      <c r="B147" s="70">
        <f t="shared" si="5"/>
        <v>431.99189773880846</v>
      </c>
      <c r="C147" s="70">
        <f>A147*Sheet1!D29</f>
        <v>343.20000000000005</v>
      </c>
      <c r="E147" s="70">
        <f t="shared" si="6"/>
        <v>88.7918977388084</v>
      </c>
      <c r="O147" s="113">
        <f>Sheet1!F67</f>
        <v>0.43421144182506916</v>
      </c>
    </row>
    <row r="148" spans="1:15" ht="12.75">
      <c r="A148">
        <v>14.4</v>
      </c>
      <c r="B148" s="70">
        <f t="shared" si="5"/>
        <v>435.6380845768464</v>
      </c>
      <c r="C148" s="70">
        <f>A148*Sheet1!D29</f>
        <v>345.6</v>
      </c>
      <c r="E148" s="70">
        <f t="shared" si="6"/>
        <v>90.03808457684634</v>
      </c>
      <c r="O148" s="113">
        <f>Sheet1!F67</f>
        <v>0.43421144182506916</v>
      </c>
    </row>
    <row r="149" spans="1:15" ht="12.75">
      <c r="A149">
        <v>14.5</v>
      </c>
      <c r="B149" s="70">
        <f t="shared" si="5"/>
        <v>439.2929556437208</v>
      </c>
      <c r="C149" s="70">
        <f>A149*Sheet1!D29</f>
        <v>348</v>
      </c>
      <c r="E149" s="70">
        <f t="shared" si="6"/>
        <v>91.29295564372079</v>
      </c>
      <c r="O149" s="113">
        <f>Sheet1!F67</f>
        <v>0.43421144182506916</v>
      </c>
    </row>
    <row r="150" spans="1:15" ht="12.75">
      <c r="A150">
        <v>14.6</v>
      </c>
      <c r="B150" s="70">
        <f t="shared" si="5"/>
        <v>442.9565109394317</v>
      </c>
      <c r="C150" s="70">
        <f>A150*Sheet1!D29</f>
        <v>350.4</v>
      </c>
      <c r="E150" s="70">
        <f t="shared" si="6"/>
        <v>92.55651093943175</v>
      </c>
      <c r="O150" s="113">
        <f>Sheet1!F67</f>
        <v>0.43421144182506916</v>
      </c>
    </row>
    <row r="151" spans="1:15" ht="12.75">
      <c r="A151">
        <v>14.7</v>
      </c>
      <c r="B151" s="70">
        <f t="shared" si="5"/>
        <v>446.62875046397915</v>
      </c>
      <c r="C151" s="70">
        <f>A151*Sheet1!D29</f>
        <v>352.79999999999995</v>
      </c>
      <c r="E151" s="70">
        <f t="shared" si="6"/>
        <v>93.82875046397918</v>
      </c>
      <c r="O151" s="113">
        <f>Sheet1!F67</f>
        <v>0.43421144182506916</v>
      </c>
    </row>
    <row r="152" spans="1:15" ht="12.75">
      <c r="A152">
        <v>14.8</v>
      </c>
      <c r="B152" s="70">
        <f t="shared" si="5"/>
        <v>450.3096742173632</v>
      </c>
      <c r="C152" s="70">
        <f>A152*Sheet1!D29</f>
        <v>355.20000000000005</v>
      </c>
      <c r="E152" s="70">
        <f t="shared" si="6"/>
        <v>95.10967421736315</v>
      </c>
      <c r="O152" s="113">
        <f>Sheet1!F67</f>
        <v>0.43421144182506916</v>
      </c>
    </row>
    <row r="153" spans="1:15" ht="12.75">
      <c r="A153">
        <v>14.9</v>
      </c>
      <c r="B153" s="70">
        <f t="shared" si="5"/>
        <v>453.9992821995836</v>
      </c>
      <c r="C153" s="70">
        <f>A153*Sheet1!D29</f>
        <v>357.6</v>
      </c>
      <c r="E153" s="70">
        <f t="shared" si="6"/>
        <v>96.39928219958361</v>
      </c>
      <c r="O153" s="113">
        <f>Sheet1!F67</f>
        <v>0.43421144182506916</v>
      </c>
    </row>
    <row r="154" spans="1:15" ht="12.75">
      <c r="A154">
        <v>15</v>
      </c>
      <c r="B154" s="70">
        <f t="shared" si="5"/>
        <v>457.6975744106405</v>
      </c>
      <c r="C154" s="70">
        <f>A154*Sheet1!D29</f>
        <v>360</v>
      </c>
      <c r="E154" s="70">
        <f t="shared" si="6"/>
        <v>97.69757441064056</v>
      </c>
      <c r="O154" s="113">
        <f>Sheet1!F67</f>
        <v>0.43421144182506916</v>
      </c>
    </row>
    <row r="155" spans="1:15" ht="12.75">
      <c r="A155">
        <v>15.1</v>
      </c>
      <c r="B155" s="70">
        <f t="shared" si="5"/>
        <v>461.404550850534</v>
      </c>
      <c r="C155" s="70">
        <f>A155*Sheet1!D29</f>
        <v>362.4</v>
      </c>
      <c r="E155" s="70">
        <f t="shared" si="6"/>
        <v>99.00455085053402</v>
      </c>
      <c r="O155" s="113">
        <f>Sheet1!F67</f>
        <v>0.43421144182506916</v>
      </c>
    </row>
    <row r="156" spans="1:15" ht="12.75">
      <c r="A156">
        <v>15.2</v>
      </c>
      <c r="B156" s="70">
        <f t="shared" si="5"/>
        <v>465.12021151926393</v>
      </c>
      <c r="C156" s="70">
        <f>A156*Sheet1!D29</f>
        <v>364.79999999999995</v>
      </c>
      <c r="E156" s="70">
        <f t="shared" si="6"/>
        <v>100.32021151926398</v>
      </c>
      <c r="O156" s="113">
        <f>Sheet1!F67</f>
        <v>0.43421144182506916</v>
      </c>
    </row>
    <row r="157" spans="1:15" ht="12.75">
      <c r="A157">
        <v>15.3</v>
      </c>
      <c r="B157" s="70">
        <f t="shared" si="5"/>
        <v>468.8445564168305</v>
      </c>
      <c r="C157" s="70">
        <f>A157*Sheet1!D29</f>
        <v>367.20000000000005</v>
      </c>
      <c r="E157" s="70">
        <f t="shared" si="6"/>
        <v>101.64455641683045</v>
      </c>
      <c r="O157" s="113">
        <f>Sheet1!F67</f>
        <v>0.43421144182506916</v>
      </c>
    </row>
    <row r="158" spans="1:15" ht="12.75">
      <c r="A158">
        <v>15.4</v>
      </c>
      <c r="B158" s="70">
        <f t="shared" si="5"/>
        <v>472.57758554323345</v>
      </c>
      <c r="C158" s="70">
        <f>A158*Sheet1!D29</f>
        <v>369.6</v>
      </c>
      <c r="E158" s="70">
        <f t="shared" si="6"/>
        <v>102.97758554323342</v>
      </c>
      <c r="O158" s="113">
        <f>Sheet1!F67</f>
        <v>0.43421144182506916</v>
      </c>
    </row>
    <row r="159" spans="1:15" ht="12.75">
      <c r="A159">
        <v>15.5</v>
      </c>
      <c r="B159" s="70">
        <f t="shared" si="5"/>
        <v>476.3192988984729</v>
      </c>
      <c r="C159" s="70">
        <f>A159*Sheet1!D29</f>
        <v>372</v>
      </c>
      <c r="E159" s="70">
        <f t="shared" si="6"/>
        <v>104.31929889847287</v>
      </c>
      <c r="O159" s="113">
        <f>Sheet1!F67</f>
        <v>0.43421144182506916</v>
      </c>
    </row>
    <row r="160" spans="1:15" ht="12.75">
      <c r="A160">
        <v>15.6</v>
      </c>
      <c r="B160" s="70">
        <f t="shared" si="5"/>
        <v>480.0696964825488</v>
      </c>
      <c r="C160" s="70">
        <f>A160*Sheet1!D29</f>
        <v>374.4</v>
      </c>
      <c r="E160" s="70">
        <f t="shared" si="6"/>
        <v>105.66969648254883</v>
      </c>
      <c r="O160" s="113">
        <f>Sheet1!F67</f>
        <v>0.43421144182506916</v>
      </c>
    </row>
    <row r="161" spans="1:15" ht="12.75">
      <c r="A161">
        <v>15.7</v>
      </c>
      <c r="B161" s="70">
        <f t="shared" si="5"/>
        <v>483.82877829546123</v>
      </c>
      <c r="C161" s="70">
        <f>A161*Sheet1!D29</f>
        <v>376.79999999999995</v>
      </c>
      <c r="E161" s="70">
        <f t="shared" si="6"/>
        <v>107.0287782954613</v>
      </c>
      <c r="O161" s="113">
        <f>Sheet1!F67</f>
        <v>0.43421144182506916</v>
      </c>
    </row>
    <row r="162" spans="1:15" ht="12.75">
      <c r="A162">
        <v>15.8</v>
      </c>
      <c r="B162" s="70">
        <f t="shared" si="5"/>
        <v>487.59654433721033</v>
      </c>
      <c r="C162" s="70">
        <f>A162*Sheet1!D29</f>
        <v>379.20000000000005</v>
      </c>
      <c r="E162" s="70">
        <f t="shared" si="6"/>
        <v>108.39654433721027</v>
      </c>
      <c r="O162" s="113">
        <f>Sheet1!F67</f>
        <v>0.43421144182506916</v>
      </c>
    </row>
    <row r="163" spans="1:15" ht="12.75">
      <c r="A163">
        <v>15.9</v>
      </c>
      <c r="B163" s="70">
        <f t="shared" si="5"/>
        <v>491.37299460779576</v>
      </c>
      <c r="C163" s="70">
        <f>A163*Sheet1!D29</f>
        <v>381.6</v>
      </c>
      <c r="E163" s="70">
        <f t="shared" si="6"/>
        <v>109.77299460779574</v>
      </c>
      <c r="O163" s="113">
        <f>Sheet1!F67</f>
        <v>0.43421144182506916</v>
      </c>
    </row>
    <row r="164" spans="1:15" ht="12.75">
      <c r="A164">
        <v>16</v>
      </c>
      <c r="B164" s="70">
        <f t="shared" si="5"/>
        <v>495.1581291072177</v>
      </c>
      <c r="C164" s="70">
        <f>A164*Sheet1!D29</f>
        <v>384</v>
      </c>
      <c r="E164" s="70">
        <f t="shared" si="6"/>
        <v>111.1581291072177</v>
      </c>
      <c r="O164" s="113">
        <f>Sheet1!F67</f>
        <v>0.43421144182506916</v>
      </c>
    </row>
    <row r="165" spans="1:15" ht="12.75">
      <c r="A165">
        <v>16.1</v>
      </c>
      <c r="B165" s="70">
        <f t="shared" si="5"/>
        <v>498.95194783547623</v>
      </c>
      <c r="C165" s="70">
        <f>A165*Sheet1!D29</f>
        <v>386.40000000000003</v>
      </c>
      <c r="E165" s="70">
        <f t="shared" si="6"/>
        <v>112.5519478354762</v>
      </c>
      <c r="O165" s="113">
        <f>Sheet1!F67</f>
        <v>0.43421144182506916</v>
      </c>
    </row>
    <row r="166" spans="1:15" ht="12.75">
      <c r="A166">
        <v>16.2</v>
      </c>
      <c r="B166" s="70">
        <f t="shared" si="5"/>
        <v>502.7544507925711</v>
      </c>
      <c r="C166" s="70">
        <f>A166*Sheet1!D29</f>
        <v>388.79999999999995</v>
      </c>
      <c r="E166" s="70">
        <f t="shared" si="6"/>
        <v>113.95445079257115</v>
      </c>
      <c r="O166" s="113">
        <f>Sheet1!F67</f>
        <v>0.43421144182506916</v>
      </c>
    </row>
    <row r="167" spans="1:15" ht="12.75">
      <c r="A167">
        <v>16.3</v>
      </c>
      <c r="B167" s="70">
        <f t="shared" si="5"/>
        <v>506.56563797850265</v>
      </c>
      <c r="C167" s="70">
        <f>A167*Sheet1!D29</f>
        <v>391.20000000000005</v>
      </c>
      <c r="E167" s="70">
        <f t="shared" si="6"/>
        <v>115.36563797850262</v>
      </c>
      <c r="O167" s="113">
        <f>Sheet1!F67</f>
        <v>0.43421144182506916</v>
      </c>
    </row>
    <row r="168" spans="1:15" ht="12.75">
      <c r="A168">
        <v>16.4</v>
      </c>
      <c r="B168" s="70">
        <f t="shared" si="5"/>
        <v>510.3855093932706</v>
      </c>
      <c r="C168" s="70">
        <f>A168*Sheet1!D29</f>
        <v>393.59999999999997</v>
      </c>
      <c r="E168" s="70">
        <f t="shared" si="6"/>
        <v>116.78550939327059</v>
      </c>
      <c r="O168" s="113">
        <f>Sheet1!F67</f>
        <v>0.43421144182506916</v>
      </c>
    </row>
    <row r="169" spans="1:15" ht="12.75">
      <c r="A169">
        <v>16.5</v>
      </c>
      <c r="B169" s="70">
        <f t="shared" si="5"/>
        <v>514.2140650368751</v>
      </c>
      <c r="C169" s="70">
        <f>A169*Sheet1!D29</f>
        <v>396</v>
      </c>
      <c r="E169" s="70">
        <f t="shared" si="6"/>
        <v>118.21406503687508</v>
      </c>
      <c r="O169" s="113">
        <f>Sheet1!F67</f>
        <v>0.43421144182506916</v>
      </c>
    </row>
    <row r="170" spans="1:15" ht="12.75">
      <c r="A170">
        <v>16.6</v>
      </c>
      <c r="B170" s="70">
        <f t="shared" si="5"/>
        <v>518.0513049093161</v>
      </c>
      <c r="C170" s="70">
        <f>A170*Sheet1!D29</f>
        <v>398.40000000000003</v>
      </c>
      <c r="E170" s="70">
        <f t="shared" si="6"/>
        <v>119.65130490931608</v>
      </c>
      <c r="O170" s="113">
        <f>Sheet1!F67</f>
        <v>0.43421144182506916</v>
      </c>
    </row>
    <row r="171" spans="1:15" ht="12.75">
      <c r="A171">
        <v>16.7</v>
      </c>
      <c r="B171" s="70">
        <f t="shared" si="5"/>
        <v>521.8972290105935</v>
      </c>
      <c r="C171" s="70">
        <f>A171*Sheet1!D29</f>
        <v>400.79999999999995</v>
      </c>
      <c r="E171" s="70">
        <f t="shared" si="6"/>
        <v>121.09722901059354</v>
      </c>
      <c r="O171" s="113">
        <f>Sheet1!F67</f>
        <v>0.43421144182506916</v>
      </c>
    </row>
    <row r="172" spans="1:15" ht="12.75">
      <c r="A172">
        <v>16.8</v>
      </c>
      <c r="B172" s="70">
        <f t="shared" si="5"/>
        <v>525.7518373407075</v>
      </c>
      <c r="C172" s="70">
        <f>A172*Sheet1!D29</f>
        <v>403.20000000000005</v>
      </c>
      <c r="E172" s="70">
        <f t="shared" si="6"/>
        <v>122.55183734070752</v>
      </c>
      <c r="O172" s="113">
        <f>Sheet1!F67</f>
        <v>0.43421144182506916</v>
      </c>
    </row>
    <row r="173" spans="1:15" ht="12.75">
      <c r="A173">
        <v>16.9</v>
      </c>
      <c r="B173" s="70">
        <f t="shared" si="5"/>
        <v>529.615129899658</v>
      </c>
      <c r="C173" s="70">
        <f>A173*Sheet1!D29</f>
        <v>405.59999999999997</v>
      </c>
      <c r="E173" s="70">
        <f t="shared" si="6"/>
        <v>124.01512989965798</v>
      </c>
      <c r="O173" s="113">
        <f>Sheet1!F67</f>
        <v>0.43421144182506916</v>
      </c>
    </row>
    <row r="174" spans="1:15" ht="12.75">
      <c r="A174">
        <v>17</v>
      </c>
      <c r="B174" s="70">
        <f t="shared" si="5"/>
        <v>533.487106687445</v>
      </c>
      <c r="C174" s="70">
        <f>A174*Sheet1!D29</f>
        <v>408</v>
      </c>
      <c r="E174" s="70">
        <f t="shared" si="6"/>
        <v>125.48710668744499</v>
      </c>
      <c r="O174" s="113">
        <f>Sheet1!F67</f>
        <v>0.43421144182506916</v>
      </c>
    </row>
    <row r="175" spans="1:15" ht="12.75">
      <c r="A175">
        <v>17.1</v>
      </c>
      <c r="B175" s="70">
        <f t="shared" si="5"/>
        <v>537.3677677040685</v>
      </c>
      <c r="C175" s="70">
        <f>A175*Sheet1!D29</f>
        <v>410.40000000000003</v>
      </c>
      <c r="E175" s="70">
        <f t="shared" si="6"/>
        <v>126.96776770406848</v>
      </c>
      <c r="O175" s="113">
        <f>Sheet1!F67</f>
        <v>0.43421144182506916</v>
      </c>
    </row>
    <row r="176" spans="1:15" ht="12.75">
      <c r="A176">
        <v>17.2</v>
      </c>
      <c r="B176" s="70">
        <f t="shared" si="5"/>
        <v>541.2571129495284</v>
      </c>
      <c r="C176" s="70">
        <f>A176*Sheet1!D29</f>
        <v>412.79999999999995</v>
      </c>
      <c r="E176" s="70">
        <f t="shared" si="6"/>
        <v>128.45711294952844</v>
      </c>
      <c r="O176" s="113">
        <f>Sheet1!F67</f>
        <v>0.43421144182506916</v>
      </c>
    </row>
    <row r="177" spans="1:15" ht="12.75">
      <c r="A177">
        <v>17.3</v>
      </c>
      <c r="B177" s="70">
        <f t="shared" si="5"/>
        <v>545.155142423825</v>
      </c>
      <c r="C177" s="70">
        <f>A177*Sheet1!D29</f>
        <v>415.20000000000005</v>
      </c>
      <c r="E177" s="70">
        <f t="shared" si="6"/>
        <v>129.95514242382495</v>
      </c>
      <c r="O177" s="113">
        <f>Sheet1!F67</f>
        <v>0.43421144182506916</v>
      </c>
    </row>
    <row r="178" spans="1:15" ht="12.75">
      <c r="A178">
        <v>17.4</v>
      </c>
      <c r="B178" s="70">
        <f t="shared" si="5"/>
        <v>549.0618561269579</v>
      </c>
      <c r="C178" s="70">
        <f>A178*Sheet1!D29</f>
        <v>417.59999999999997</v>
      </c>
      <c r="E178" s="70">
        <f t="shared" si="6"/>
        <v>131.4618561269579</v>
      </c>
      <c r="O178" s="113">
        <f>Sheet1!F67</f>
        <v>0.43421144182506916</v>
      </c>
    </row>
    <row r="179" spans="1:15" ht="12.75">
      <c r="A179">
        <v>17.5</v>
      </c>
      <c r="B179" s="70">
        <f t="shared" si="5"/>
        <v>552.9772540589274</v>
      </c>
      <c r="C179" s="70">
        <f>A179*Sheet1!D29</f>
        <v>420</v>
      </c>
      <c r="E179" s="70">
        <f t="shared" si="6"/>
        <v>132.97725405892743</v>
      </c>
      <c r="O179" s="113">
        <f>Sheet1!F67</f>
        <v>0.43421144182506916</v>
      </c>
    </row>
    <row r="180" spans="1:15" ht="12.75">
      <c r="A180">
        <v>17.6</v>
      </c>
      <c r="B180" s="70">
        <f t="shared" si="5"/>
        <v>556.9013362197335</v>
      </c>
      <c r="C180" s="70">
        <f>A180*Sheet1!D29</f>
        <v>422.40000000000003</v>
      </c>
      <c r="E180" s="70">
        <f t="shared" si="6"/>
        <v>134.50133621973345</v>
      </c>
      <c r="O180" s="113">
        <f>Sheet1!F67</f>
        <v>0.43421144182506916</v>
      </c>
    </row>
    <row r="181" spans="1:15" ht="12.75">
      <c r="A181">
        <v>17.7</v>
      </c>
      <c r="B181" s="70">
        <f t="shared" si="5"/>
        <v>560.8341026093758</v>
      </c>
      <c r="C181" s="70">
        <f>A181*Sheet1!D29</f>
        <v>424.79999999999995</v>
      </c>
      <c r="E181" s="70">
        <f t="shared" si="6"/>
        <v>136.0341026093759</v>
      </c>
      <c r="O181" s="113">
        <f>Sheet1!F67</f>
        <v>0.43421144182506916</v>
      </c>
    </row>
    <row r="182" spans="1:15" ht="12.75">
      <c r="A182">
        <v>17.8</v>
      </c>
      <c r="B182" s="70">
        <f t="shared" si="5"/>
        <v>564.775553227855</v>
      </c>
      <c r="C182" s="70">
        <f>A182*Sheet1!D29</f>
        <v>427.20000000000005</v>
      </c>
      <c r="E182" s="70">
        <f t="shared" si="6"/>
        <v>137.57555322785493</v>
      </c>
      <c r="O182" s="113">
        <f>Sheet1!F67</f>
        <v>0.43421144182506916</v>
      </c>
    </row>
    <row r="183" spans="1:15" ht="12.75">
      <c r="A183">
        <v>17.9</v>
      </c>
      <c r="B183" s="70">
        <f t="shared" si="5"/>
        <v>568.7256880751704</v>
      </c>
      <c r="C183" s="70">
        <f>A183*Sheet1!D29</f>
        <v>429.59999999999997</v>
      </c>
      <c r="E183" s="70">
        <f t="shared" si="6"/>
        <v>139.1256880751704</v>
      </c>
      <c r="O183" s="113">
        <f>Sheet1!F67</f>
        <v>0.43421144182506916</v>
      </c>
    </row>
    <row r="184" spans="1:15" ht="12.75">
      <c r="A184">
        <v>18</v>
      </c>
      <c r="B184" s="70">
        <f t="shared" si="5"/>
        <v>572.6845071513224</v>
      </c>
      <c r="C184" s="70">
        <f>A184*Sheet1!D29</f>
        <v>432</v>
      </c>
      <c r="E184" s="70">
        <f t="shared" si="6"/>
        <v>140.6845071513224</v>
      </c>
      <c r="O184" s="113">
        <f>Sheet1!F67</f>
        <v>0.43421144182506916</v>
      </c>
    </row>
    <row r="185" spans="1:15" ht="12.75">
      <c r="A185">
        <v>18.1</v>
      </c>
      <c r="B185" s="70">
        <f t="shared" si="5"/>
        <v>576.652010456311</v>
      </c>
      <c r="C185" s="70">
        <f>A185*Sheet1!D29</f>
        <v>434.40000000000003</v>
      </c>
      <c r="E185" s="70">
        <f t="shared" si="6"/>
        <v>142.25201045631093</v>
      </c>
      <c r="O185" s="113">
        <f>Sheet1!F67</f>
        <v>0.43421144182506916</v>
      </c>
    </row>
    <row r="186" spans="1:15" ht="12.75">
      <c r="A186">
        <v>18.2</v>
      </c>
      <c r="B186" s="70">
        <f t="shared" si="5"/>
        <v>580.6281979901358</v>
      </c>
      <c r="C186" s="70">
        <f>A186*Sheet1!D29</f>
        <v>436.79999999999995</v>
      </c>
      <c r="E186" s="70">
        <f t="shared" si="6"/>
        <v>143.8281979901359</v>
      </c>
      <c r="O186" s="113">
        <f>Sheet1!F67</f>
        <v>0.43421144182506916</v>
      </c>
    </row>
    <row r="187" spans="1:15" ht="12.75">
      <c r="A187">
        <v>18.3</v>
      </c>
      <c r="B187" s="70">
        <f t="shared" si="5"/>
        <v>584.6130697527975</v>
      </c>
      <c r="C187" s="70">
        <f>A187*Sheet1!D29</f>
        <v>439.20000000000005</v>
      </c>
      <c r="E187" s="70">
        <f t="shared" si="6"/>
        <v>145.41306975279744</v>
      </c>
      <c r="O187" s="113">
        <f>Sheet1!F67</f>
        <v>0.43421144182506916</v>
      </c>
    </row>
    <row r="188" spans="1:15" ht="12.75">
      <c r="A188">
        <v>18.4</v>
      </c>
      <c r="B188" s="70">
        <f t="shared" si="5"/>
        <v>588.6066257442953</v>
      </c>
      <c r="C188" s="70">
        <f>A188*Sheet1!D29</f>
        <v>441.59999999999997</v>
      </c>
      <c r="E188" s="70">
        <f t="shared" si="6"/>
        <v>147.00662574429538</v>
      </c>
      <c r="O188" s="113">
        <f>Sheet1!F67</f>
        <v>0.43421144182506916</v>
      </c>
    </row>
    <row r="189" spans="1:15" ht="12.75">
      <c r="A189">
        <v>18.5</v>
      </c>
      <c r="B189" s="70">
        <f t="shared" si="5"/>
        <v>592.6088659646299</v>
      </c>
      <c r="C189" s="70">
        <f>A189*Sheet1!D29</f>
        <v>444</v>
      </c>
      <c r="E189" s="70">
        <f t="shared" si="6"/>
        <v>148.60886596462993</v>
      </c>
      <c r="O189" s="113">
        <f>Sheet1!F67</f>
        <v>0.43421144182506916</v>
      </c>
    </row>
    <row r="190" spans="1:15" ht="12.75">
      <c r="A190">
        <v>18.6</v>
      </c>
      <c r="B190" s="70">
        <f t="shared" si="5"/>
        <v>596.619790413801</v>
      </c>
      <c r="C190" s="70">
        <f>A190*Sheet1!D29</f>
        <v>446.40000000000003</v>
      </c>
      <c r="E190" s="70">
        <f t="shared" si="6"/>
        <v>150.21979041380095</v>
      </c>
      <c r="O190" s="113">
        <f>Sheet1!F67</f>
        <v>0.43421144182506916</v>
      </c>
    </row>
    <row r="191" spans="1:15" ht="12.75">
      <c r="A191">
        <v>18.7</v>
      </c>
      <c r="B191" s="70">
        <f t="shared" si="5"/>
        <v>600.6393990918084</v>
      </c>
      <c r="C191" s="70">
        <f>A191*Sheet1!D29</f>
        <v>448.79999999999995</v>
      </c>
      <c r="E191" s="70">
        <f t="shared" si="6"/>
        <v>151.83939909180845</v>
      </c>
      <c r="O191" s="113">
        <f>Sheet1!F67</f>
        <v>0.43421144182506916</v>
      </c>
    </row>
    <row r="192" spans="1:15" ht="12.75">
      <c r="A192">
        <v>18.8</v>
      </c>
      <c r="B192" s="70">
        <f t="shared" si="5"/>
        <v>604.6676919986526</v>
      </c>
      <c r="C192" s="70">
        <f>A192*Sheet1!D29</f>
        <v>451.20000000000005</v>
      </c>
      <c r="E192" s="70">
        <f t="shared" si="6"/>
        <v>153.46769199865247</v>
      </c>
      <c r="O192" s="113">
        <f>Sheet1!F67</f>
        <v>0.43421144182506916</v>
      </c>
    </row>
    <row r="193" spans="1:15" ht="12.75">
      <c r="A193">
        <v>18.9</v>
      </c>
      <c r="B193" s="70">
        <f t="shared" si="5"/>
        <v>608.7046691343329</v>
      </c>
      <c r="C193" s="70">
        <f>A193*Sheet1!D29</f>
        <v>453.59999999999997</v>
      </c>
      <c r="E193" s="70">
        <f t="shared" si="6"/>
        <v>155.1046691343329</v>
      </c>
      <c r="O193" s="113">
        <f>Sheet1!F67</f>
        <v>0.43421144182506916</v>
      </c>
    </row>
    <row r="194" spans="1:15" ht="12.75">
      <c r="A194">
        <v>19</v>
      </c>
      <c r="B194" s="70">
        <f t="shared" si="5"/>
        <v>612.75033049885</v>
      </c>
      <c r="C194" s="70">
        <f>A194*Sheet1!D29</f>
        <v>456</v>
      </c>
      <c r="E194" s="70">
        <f t="shared" si="6"/>
        <v>156.75033049884996</v>
      </c>
      <c r="O194" s="113">
        <f>Sheet1!F67</f>
        <v>0.43421144182506916</v>
      </c>
    </row>
    <row r="195" spans="1:15" ht="12.75">
      <c r="A195">
        <v>19.1</v>
      </c>
      <c r="B195" s="70">
        <f t="shared" si="5"/>
        <v>616.8046760922035</v>
      </c>
      <c r="C195" s="70">
        <f>A195*Sheet1!D29</f>
        <v>458.40000000000003</v>
      </c>
      <c r="E195" s="70">
        <f t="shared" si="6"/>
        <v>158.40467609220352</v>
      </c>
      <c r="O195" s="113">
        <f>Sheet1!F67</f>
        <v>0.43421144182506916</v>
      </c>
    </row>
    <row r="196" spans="1:15" ht="12.75">
      <c r="A196">
        <v>19.2</v>
      </c>
      <c r="B196" s="70">
        <f t="shared" si="5"/>
        <v>620.8677059143935</v>
      </c>
      <c r="C196" s="70">
        <f>A196*Sheet1!D29</f>
        <v>460.79999999999995</v>
      </c>
      <c r="E196" s="70">
        <f t="shared" si="6"/>
        <v>160.06770591439349</v>
      </c>
      <c r="O196" s="113">
        <f>Sheet1!F67</f>
        <v>0.43421144182506916</v>
      </c>
    </row>
    <row r="197" spans="1:15" ht="12.75">
      <c r="A197">
        <v>19.3</v>
      </c>
      <c r="B197" s="70">
        <f aca="true" t="shared" si="7" ref="B197:B260">C197+E197</f>
        <v>624.93941996542</v>
      </c>
      <c r="C197" s="70">
        <f>A197*Sheet1!D29</f>
        <v>463.20000000000005</v>
      </c>
      <c r="E197" s="70">
        <f aca="true" t="shared" si="8" ref="E197:E260">(A197*A197)*O197</f>
        <v>161.73941996542</v>
      </c>
      <c r="O197" s="113">
        <f>Sheet1!F67</f>
        <v>0.43421144182506916</v>
      </c>
    </row>
    <row r="198" spans="1:15" ht="12.75">
      <c r="A198">
        <v>19.4</v>
      </c>
      <c r="B198" s="70">
        <f t="shared" si="7"/>
        <v>629.019818245283</v>
      </c>
      <c r="C198" s="70">
        <f>A198*Sheet1!D29</f>
        <v>465.59999999999997</v>
      </c>
      <c r="E198" s="70">
        <f t="shared" si="8"/>
        <v>163.419818245283</v>
      </c>
      <c r="O198" s="113">
        <f>Sheet1!F67</f>
        <v>0.43421144182506916</v>
      </c>
    </row>
    <row r="199" spans="1:15" ht="12.75">
      <c r="A199">
        <v>19.5</v>
      </c>
      <c r="B199" s="70">
        <f t="shared" si="7"/>
        <v>633.1089007539825</v>
      </c>
      <c r="C199" s="70">
        <f>A199*Sheet1!D29</f>
        <v>468</v>
      </c>
      <c r="E199" s="70">
        <f t="shared" si="8"/>
        <v>165.10890075398254</v>
      </c>
      <c r="O199" s="113">
        <f>Sheet1!F67</f>
        <v>0.43421144182506916</v>
      </c>
    </row>
    <row r="200" spans="1:15" ht="12.75">
      <c r="A200">
        <v>19.6</v>
      </c>
      <c r="B200" s="70">
        <f t="shared" si="7"/>
        <v>637.2066674915186</v>
      </c>
      <c r="C200" s="70">
        <f>A200*Sheet1!D29</f>
        <v>470.40000000000003</v>
      </c>
      <c r="E200" s="70">
        <f t="shared" si="8"/>
        <v>166.8066674915186</v>
      </c>
      <c r="O200" s="113">
        <f>Sheet1!F67</f>
        <v>0.43421144182506916</v>
      </c>
    </row>
    <row r="201" spans="1:15" ht="12.75">
      <c r="A201">
        <v>19.7</v>
      </c>
      <c r="B201" s="70">
        <f t="shared" si="7"/>
        <v>641.313118457891</v>
      </c>
      <c r="C201" s="70">
        <f>A201*Sheet1!D29</f>
        <v>472.79999999999995</v>
      </c>
      <c r="E201" s="70">
        <f t="shared" si="8"/>
        <v>168.51311845789107</v>
      </c>
      <c r="O201" s="113">
        <f>Sheet1!F67</f>
        <v>0.43421144182506916</v>
      </c>
    </row>
    <row r="202" spans="1:15" ht="12.75">
      <c r="A202">
        <v>19.8</v>
      </c>
      <c r="B202" s="70">
        <f t="shared" si="7"/>
        <v>645.4282536531002</v>
      </c>
      <c r="C202" s="70">
        <f>A202*Sheet1!D29</f>
        <v>475.20000000000005</v>
      </c>
      <c r="E202" s="70">
        <f t="shared" si="8"/>
        <v>170.22825365310013</v>
      </c>
      <c r="O202" s="113">
        <f>Sheet1!F67</f>
        <v>0.43421144182506916</v>
      </c>
    </row>
    <row r="203" spans="1:15" ht="12.75">
      <c r="A203">
        <v>19.9</v>
      </c>
      <c r="B203" s="70">
        <f t="shared" si="7"/>
        <v>649.5520730771456</v>
      </c>
      <c r="C203" s="70">
        <f>A203*Sheet1!D29</f>
        <v>477.59999999999997</v>
      </c>
      <c r="E203" s="70">
        <f t="shared" si="8"/>
        <v>171.9520730771456</v>
      </c>
      <c r="O203" s="113">
        <f>Sheet1!F67</f>
        <v>0.43421144182506916</v>
      </c>
    </row>
    <row r="204" spans="1:15" ht="12.75">
      <c r="A204">
        <v>20</v>
      </c>
      <c r="B204" s="70">
        <f t="shared" si="7"/>
        <v>653.6845767300276</v>
      </c>
      <c r="C204" s="70">
        <f>A204*Sheet1!D29</f>
        <v>480</v>
      </c>
      <c r="E204" s="70">
        <f t="shared" si="8"/>
        <v>173.68457673002766</v>
      </c>
      <c r="O204" s="113">
        <f>Sheet1!F67</f>
        <v>0.43421144182506916</v>
      </c>
    </row>
    <row r="205" spans="1:15" ht="12.75">
      <c r="A205">
        <v>20.5</v>
      </c>
      <c r="B205" s="70">
        <f t="shared" si="7"/>
        <v>674.4773584269853</v>
      </c>
      <c r="C205" s="70">
        <f>A205*Sheet1!D29</f>
        <v>492</v>
      </c>
      <c r="E205" s="70">
        <f t="shared" si="8"/>
        <v>182.47735842698532</v>
      </c>
      <c r="O205" s="113">
        <f>Sheet1!F67</f>
        <v>0.43421144182506916</v>
      </c>
    </row>
    <row r="206" spans="1:15" ht="12.75">
      <c r="A206">
        <v>21</v>
      </c>
      <c r="B206" s="70">
        <f t="shared" si="7"/>
        <v>695.4872458448555</v>
      </c>
      <c r="C206" s="70">
        <f>A206*Sheet1!D29</f>
        <v>504</v>
      </c>
      <c r="E206" s="70">
        <f t="shared" si="8"/>
        <v>191.4872458448555</v>
      </c>
      <c r="O206" s="113">
        <f>Sheet1!F67</f>
        <v>0.43421144182506916</v>
      </c>
    </row>
    <row r="207" spans="1:15" ht="12.75">
      <c r="A207">
        <v>21.5</v>
      </c>
      <c r="B207" s="70">
        <f t="shared" si="7"/>
        <v>716.7142389836382</v>
      </c>
      <c r="C207" s="70">
        <f>A207*Sheet1!D29</f>
        <v>516</v>
      </c>
      <c r="E207" s="70">
        <f t="shared" si="8"/>
        <v>200.7142389836382</v>
      </c>
      <c r="O207" s="113">
        <f>Sheet1!F67</f>
        <v>0.43421144182506916</v>
      </c>
    </row>
    <row r="208" spans="1:15" ht="12.75">
      <c r="A208">
        <v>22</v>
      </c>
      <c r="B208" s="70">
        <f t="shared" si="7"/>
        <v>738.1583378433335</v>
      </c>
      <c r="C208" s="70">
        <f>A208*Sheet1!D29</f>
        <v>528</v>
      </c>
      <c r="E208" s="70">
        <f t="shared" si="8"/>
        <v>210.15833784333347</v>
      </c>
      <c r="O208" s="113">
        <f>Sheet1!F67</f>
        <v>0.43421144182506916</v>
      </c>
    </row>
    <row r="209" spans="1:15" ht="12.75">
      <c r="A209">
        <v>22.5</v>
      </c>
      <c r="B209" s="70">
        <f t="shared" si="7"/>
        <v>759.8195424239412</v>
      </c>
      <c r="C209" s="70">
        <f>A209*Sheet1!D29</f>
        <v>540</v>
      </c>
      <c r="E209" s="70">
        <f t="shared" si="8"/>
        <v>219.81954242394127</v>
      </c>
      <c r="O209" s="113">
        <f>Sheet1!F67</f>
        <v>0.43421144182506916</v>
      </c>
    </row>
    <row r="210" spans="1:15" ht="12.75">
      <c r="A210">
        <v>23</v>
      </c>
      <c r="B210" s="70">
        <f t="shared" si="7"/>
        <v>781.6978527254616</v>
      </c>
      <c r="C210" s="70">
        <f>A210*Sheet1!D29</f>
        <v>552</v>
      </c>
      <c r="E210" s="70">
        <f t="shared" si="8"/>
        <v>229.6978527254616</v>
      </c>
      <c r="O210" s="113">
        <f>Sheet1!F67</f>
        <v>0.43421144182506916</v>
      </c>
    </row>
    <row r="211" spans="1:15" ht="12.75">
      <c r="A211">
        <v>23.5</v>
      </c>
      <c r="B211" s="70">
        <f t="shared" si="7"/>
        <v>803.7932687478944</v>
      </c>
      <c r="C211" s="70">
        <f>A211*Sheet1!D29</f>
        <v>564</v>
      </c>
      <c r="E211" s="70">
        <f t="shared" si="8"/>
        <v>239.79326874789444</v>
      </c>
      <c r="O211" s="113">
        <f>Sheet1!F67</f>
        <v>0.43421144182506916</v>
      </c>
    </row>
    <row r="212" spans="1:15" ht="12.75">
      <c r="A212">
        <v>24</v>
      </c>
      <c r="B212" s="70">
        <f t="shared" si="7"/>
        <v>826.1057904912399</v>
      </c>
      <c r="C212" s="70">
        <f>A212*Sheet1!D29</f>
        <v>576</v>
      </c>
      <c r="E212" s="70">
        <f t="shared" si="8"/>
        <v>250.10579049123984</v>
      </c>
      <c r="O212" s="113">
        <f>Sheet1!F67</f>
        <v>0.43421144182506916</v>
      </c>
    </row>
    <row r="213" spans="1:15" ht="12.75">
      <c r="A213">
        <v>24.5</v>
      </c>
      <c r="B213" s="70">
        <f t="shared" si="7"/>
        <v>848.6354179554978</v>
      </c>
      <c r="C213" s="70">
        <f>A213*Sheet1!D29</f>
        <v>588</v>
      </c>
      <c r="E213" s="70">
        <f t="shared" si="8"/>
        <v>260.63541795549776</v>
      </c>
      <c r="O213" s="113">
        <f>Sheet1!F67</f>
        <v>0.43421144182506916</v>
      </c>
    </row>
    <row r="214" spans="1:15" ht="12.75">
      <c r="A214">
        <v>25</v>
      </c>
      <c r="B214" s="70">
        <f t="shared" si="7"/>
        <v>871.3821511406682</v>
      </c>
      <c r="C214" s="70">
        <f>A214*Sheet1!D29</f>
        <v>600</v>
      </c>
      <c r="E214" s="70">
        <f t="shared" si="8"/>
        <v>271.3821511406682</v>
      </c>
      <c r="O214" s="113">
        <f>Sheet1!F67</f>
        <v>0.43421144182506916</v>
      </c>
    </row>
    <row r="215" spans="1:15" ht="12.75">
      <c r="A215">
        <v>25.5</v>
      </c>
      <c r="B215" s="70">
        <f t="shared" si="7"/>
        <v>894.3459900467512</v>
      </c>
      <c r="C215" s="70">
        <f>A215*Sheet1!D29</f>
        <v>612</v>
      </c>
      <c r="E215" s="70">
        <f t="shared" si="8"/>
        <v>282.34599004675124</v>
      </c>
      <c r="O215" s="113">
        <f>Sheet1!F67</f>
        <v>0.43421144182506916</v>
      </c>
    </row>
    <row r="216" spans="1:15" ht="12.75">
      <c r="A216">
        <v>26</v>
      </c>
      <c r="B216" s="70">
        <f t="shared" si="7"/>
        <v>917.5269346737467</v>
      </c>
      <c r="C216" s="70">
        <f>A216*Sheet1!D29</f>
        <v>624</v>
      </c>
      <c r="E216" s="70">
        <f t="shared" si="8"/>
        <v>293.5269346737467</v>
      </c>
      <c r="O216" s="113">
        <f>Sheet1!F67</f>
        <v>0.43421144182506916</v>
      </c>
    </row>
    <row r="217" spans="1:15" ht="12.75">
      <c r="A217">
        <v>26.5</v>
      </c>
      <c r="B217" s="70">
        <f t="shared" si="7"/>
        <v>940.9249850216548</v>
      </c>
      <c r="C217" s="70">
        <f>A217*Sheet1!D29</f>
        <v>636</v>
      </c>
      <c r="E217" s="70">
        <f t="shared" si="8"/>
        <v>304.92498502165483</v>
      </c>
      <c r="O217" s="113">
        <f>Sheet1!F67</f>
        <v>0.43421144182506916</v>
      </c>
    </row>
    <row r="218" spans="1:15" ht="12.75">
      <c r="A218">
        <v>27</v>
      </c>
      <c r="B218" s="70">
        <f t="shared" si="7"/>
        <v>964.5401410904753</v>
      </c>
      <c r="C218" s="70">
        <f>A218*Sheet1!D29</f>
        <v>648</v>
      </c>
      <c r="E218" s="70">
        <f t="shared" si="8"/>
        <v>316.5401410904754</v>
      </c>
      <c r="O218" s="113">
        <f>Sheet1!F67</f>
        <v>0.43421144182506916</v>
      </c>
    </row>
    <row r="219" spans="1:15" ht="12.75">
      <c r="A219">
        <v>27.5</v>
      </c>
      <c r="B219" s="70">
        <f t="shared" si="7"/>
        <v>988.3724028802085</v>
      </c>
      <c r="C219" s="70">
        <f>A219*Sheet1!D29</f>
        <v>660</v>
      </c>
      <c r="E219" s="70">
        <f t="shared" si="8"/>
        <v>328.37240288020854</v>
      </c>
      <c r="O219" s="113">
        <f>Sheet1!F67</f>
        <v>0.43421144182506916</v>
      </c>
    </row>
    <row r="220" spans="1:15" ht="12.75">
      <c r="A220">
        <v>28</v>
      </c>
      <c r="B220" s="70">
        <f t="shared" si="7"/>
        <v>1012.4217703908541</v>
      </c>
      <c r="C220" s="70">
        <f>A220*Sheet1!D29</f>
        <v>672</v>
      </c>
      <c r="E220" s="70">
        <f t="shared" si="8"/>
        <v>340.4217703908542</v>
      </c>
      <c r="O220" s="113">
        <f>Sheet1!F67</f>
        <v>0.43421144182506916</v>
      </c>
    </row>
    <row r="221" spans="1:15" ht="12.75">
      <c r="A221">
        <v>28.5</v>
      </c>
      <c r="B221" s="70">
        <f t="shared" si="7"/>
        <v>1036.6882436224123</v>
      </c>
      <c r="C221" s="70">
        <f>A221*Sheet1!D29</f>
        <v>684</v>
      </c>
      <c r="E221" s="70">
        <f t="shared" si="8"/>
        <v>352.6882436224124</v>
      </c>
      <c r="O221" s="113">
        <f>Sheet1!F67</f>
        <v>0.43421144182506916</v>
      </c>
    </row>
    <row r="222" spans="1:15" ht="12.75">
      <c r="A222">
        <v>29</v>
      </c>
      <c r="B222" s="70">
        <f t="shared" si="7"/>
        <v>1061.1718225748832</v>
      </c>
      <c r="C222" s="70">
        <f>A222*Sheet1!D29</f>
        <v>696</v>
      </c>
      <c r="E222" s="70">
        <f t="shared" si="8"/>
        <v>365.17182257488315</v>
      </c>
      <c r="O222" s="113">
        <f>Sheet1!F67</f>
        <v>0.43421144182506916</v>
      </c>
    </row>
    <row r="223" spans="1:15" ht="12.75">
      <c r="A223">
        <v>29.5</v>
      </c>
      <c r="B223" s="70">
        <f t="shared" si="7"/>
        <v>1085.8725072482664</v>
      </c>
      <c r="C223" s="70">
        <f>A223*Sheet1!D29</f>
        <v>708</v>
      </c>
      <c r="E223" s="70">
        <f t="shared" si="8"/>
        <v>377.87250724826646</v>
      </c>
      <c r="O223" s="113">
        <f>Sheet1!F67</f>
        <v>0.43421144182506916</v>
      </c>
    </row>
    <row r="224" spans="1:15" ht="12.75">
      <c r="A224">
        <v>30</v>
      </c>
      <c r="B224" s="70">
        <f t="shared" si="7"/>
        <v>1110.790297642562</v>
      </c>
      <c r="C224" s="70">
        <f>A224*Sheet1!D29</f>
        <v>720</v>
      </c>
      <c r="E224" s="70">
        <f t="shared" si="8"/>
        <v>390.7902976425622</v>
      </c>
      <c r="O224" s="113">
        <f>Sheet1!F67</f>
        <v>0.43421144182506916</v>
      </c>
    </row>
    <row r="225" spans="1:15" ht="12.75">
      <c r="A225">
        <v>30.5</v>
      </c>
      <c r="B225" s="70">
        <f t="shared" si="7"/>
        <v>1135.9251937577706</v>
      </c>
      <c r="C225" s="70">
        <f>A225*Sheet1!D29</f>
        <v>732</v>
      </c>
      <c r="E225" s="70">
        <f t="shared" si="8"/>
        <v>403.92519375777056</v>
      </c>
      <c r="O225" s="113">
        <f>Sheet1!F67</f>
        <v>0.43421144182506916</v>
      </c>
    </row>
    <row r="226" spans="1:15" ht="12.75">
      <c r="A226">
        <v>31</v>
      </c>
      <c r="B226" s="70">
        <f t="shared" si="7"/>
        <v>1161.2771955938915</v>
      </c>
      <c r="C226" s="70">
        <f>A226*Sheet1!D29</f>
        <v>744</v>
      </c>
      <c r="E226" s="70">
        <f t="shared" si="8"/>
        <v>417.27719559389146</v>
      </c>
      <c r="O226" s="113">
        <f>Sheet1!F67</f>
        <v>0.43421144182506916</v>
      </c>
    </row>
    <row r="227" spans="1:15" ht="12.75">
      <c r="A227">
        <v>31.5</v>
      </c>
      <c r="B227" s="70">
        <f t="shared" si="7"/>
        <v>1186.846303150925</v>
      </c>
      <c r="C227" s="70">
        <f>A227*Sheet1!D29</f>
        <v>756</v>
      </c>
      <c r="E227" s="70">
        <f t="shared" si="8"/>
        <v>430.8463031509249</v>
      </c>
      <c r="O227" s="113">
        <f>Sheet1!F67</f>
        <v>0.43421144182506916</v>
      </c>
    </row>
    <row r="228" spans="1:15" ht="12.75">
      <c r="A228">
        <v>32</v>
      </c>
      <c r="B228" s="70">
        <f t="shared" si="7"/>
        <v>1212.6325164288708</v>
      </c>
      <c r="C228" s="70">
        <f>A228*Sheet1!D29</f>
        <v>768</v>
      </c>
      <c r="E228" s="70">
        <f t="shared" si="8"/>
        <v>444.6325164288708</v>
      </c>
      <c r="O228" s="113">
        <f>Sheet1!F67</f>
        <v>0.43421144182506916</v>
      </c>
    </row>
    <row r="229" spans="1:15" ht="12.75">
      <c r="A229">
        <v>32.5</v>
      </c>
      <c r="B229" s="70">
        <f t="shared" si="7"/>
        <v>1238.6358354277293</v>
      </c>
      <c r="C229" s="70">
        <f>A229*Sheet1!D29</f>
        <v>780</v>
      </c>
      <c r="E229" s="70">
        <f t="shared" si="8"/>
        <v>458.6358354277293</v>
      </c>
      <c r="O229" s="113">
        <f>Sheet1!F67</f>
        <v>0.43421144182506916</v>
      </c>
    </row>
    <row r="230" spans="1:15" ht="12.75">
      <c r="A230">
        <v>33</v>
      </c>
      <c r="B230" s="70">
        <f t="shared" si="7"/>
        <v>1264.8562601475003</v>
      </c>
      <c r="C230" s="70">
        <f>A230*Sheet1!D29</f>
        <v>792</v>
      </c>
      <c r="E230" s="70">
        <f t="shared" si="8"/>
        <v>472.85626014750034</v>
      </c>
      <c r="O230" s="113">
        <f>Sheet1!F67</f>
        <v>0.43421144182506916</v>
      </c>
    </row>
    <row r="231" spans="1:15" ht="12.75">
      <c r="A231">
        <v>33.5</v>
      </c>
      <c r="B231" s="70">
        <f t="shared" si="7"/>
        <v>1291.2937905881838</v>
      </c>
      <c r="C231" s="70">
        <f>A231*Sheet1!D29</f>
        <v>804</v>
      </c>
      <c r="E231" s="70">
        <f t="shared" si="8"/>
        <v>487.29379058818387</v>
      </c>
      <c r="O231" s="113">
        <f>Sheet1!F67</f>
        <v>0.43421144182506916</v>
      </c>
    </row>
    <row r="232" spans="1:15" ht="12.75">
      <c r="A232">
        <v>34</v>
      </c>
      <c r="B232" s="70">
        <f t="shared" si="7"/>
        <v>1317.94842674978</v>
      </c>
      <c r="C232" s="70">
        <f>A232*Sheet1!D29</f>
        <v>816</v>
      </c>
      <c r="E232" s="70">
        <f t="shared" si="8"/>
        <v>501.94842674977997</v>
      </c>
      <c r="O232" s="113">
        <f>Sheet1!F67</f>
        <v>0.43421144182506916</v>
      </c>
    </row>
    <row r="233" spans="1:15" ht="12.75">
      <c r="A233">
        <v>34.5</v>
      </c>
      <c r="B233" s="70">
        <f t="shared" si="7"/>
        <v>1344.8201686322886</v>
      </c>
      <c r="C233" s="70">
        <f>A233*Sheet1!D29</f>
        <v>828</v>
      </c>
      <c r="E233" s="70">
        <f t="shared" si="8"/>
        <v>516.8201686322885</v>
      </c>
      <c r="O233" s="113">
        <f>Sheet1!F67</f>
        <v>0.43421144182506916</v>
      </c>
    </row>
    <row r="234" spans="1:15" ht="12.75">
      <c r="A234">
        <v>35</v>
      </c>
      <c r="B234" s="70">
        <f t="shared" si="7"/>
        <v>1371.9090162357097</v>
      </c>
      <c r="C234" s="70">
        <f>A234*Sheet1!D29</f>
        <v>840</v>
      </c>
      <c r="E234" s="70">
        <f t="shared" si="8"/>
        <v>531.9090162357097</v>
      </c>
      <c r="O234" s="113">
        <f>Sheet1!F67</f>
        <v>0.43421144182506916</v>
      </c>
    </row>
    <row r="235" spans="1:15" ht="12.75">
      <c r="A235">
        <v>35.5</v>
      </c>
      <c r="B235" s="70">
        <f t="shared" si="7"/>
        <v>1399.2149695600433</v>
      </c>
      <c r="C235" s="70">
        <f>A235*Sheet1!D29</f>
        <v>852</v>
      </c>
      <c r="E235" s="70">
        <f t="shared" si="8"/>
        <v>547.2149695600434</v>
      </c>
      <c r="O235" s="113">
        <f>Sheet1!F67</f>
        <v>0.43421144182506916</v>
      </c>
    </row>
    <row r="236" spans="1:15" ht="12.75">
      <c r="A236">
        <v>36</v>
      </c>
      <c r="B236" s="70">
        <f t="shared" si="7"/>
        <v>1426.7380286052896</v>
      </c>
      <c r="C236" s="70">
        <f>A236*Sheet1!D29</f>
        <v>864</v>
      </c>
      <c r="E236" s="70">
        <f t="shared" si="8"/>
        <v>562.7380286052896</v>
      </c>
      <c r="O236" s="113">
        <f>Sheet1!F67</f>
        <v>0.43421144182506916</v>
      </c>
    </row>
    <row r="237" spans="1:15" ht="12.75">
      <c r="A237">
        <v>36.5</v>
      </c>
      <c r="B237" s="70">
        <f t="shared" si="7"/>
        <v>1454.4781933714485</v>
      </c>
      <c r="C237" s="70">
        <f>A237*Sheet1!D29</f>
        <v>876</v>
      </c>
      <c r="E237" s="70">
        <f t="shared" si="8"/>
        <v>578.4781933714484</v>
      </c>
      <c r="O237" s="113">
        <f>Sheet1!F67</f>
        <v>0.43421144182506916</v>
      </c>
    </row>
    <row r="238" spans="1:15" ht="12.75">
      <c r="A238">
        <v>37</v>
      </c>
      <c r="B238" s="70">
        <f t="shared" si="7"/>
        <v>1482.4354638585196</v>
      </c>
      <c r="C238" s="70">
        <f>A238*Sheet1!D29</f>
        <v>888</v>
      </c>
      <c r="E238" s="70">
        <f t="shared" si="8"/>
        <v>594.4354638585197</v>
      </c>
      <c r="O238" s="113">
        <f>Sheet1!F67</f>
        <v>0.43421144182506916</v>
      </c>
    </row>
    <row r="239" spans="1:15" ht="12.75">
      <c r="A239">
        <v>37.5</v>
      </c>
      <c r="B239" s="70">
        <f t="shared" si="7"/>
        <v>1510.6098400665035</v>
      </c>
      <c r="C239" s="70">
        <f>A239*Sheet1!D29</f>
        <v>900</v>
      </c>
      <c r="E239" s="70">
        <f t="shared" si="8"/>
        <v>610.6098400665035</v>
      </c>
      <c r="O239" s="113">
        <f>Sheet1!F67</f>
        <v>0.43421144182506916</v>
      </c>
    </row>
    <row r="240" spans="1:15" ht="12.75">
      <c r="A240">
        <v>38</v>
      </c>
      <c r="B240" s="70">
        <f t="shared" si="7"/>
        <v>1539.0013219953998</v>
      </c>
      <c r="C240" s="70">
        <f>A240*Sheet1!D29</f>
        <v>912</v>
      </c>
      <c r="E240" s="70">
        <f t="shared" si="8"/>
        <v>627.0013219953998</v>
      </c>
      <c r="O240" s="113">
        <f>Sheet1!F67</f>
        <v>0.43421144182506916</v>
      </c>
    </row>
    <row r="241" spans="1:15" ht="12.75">
      <c r="A241">
        <v>38.5</v>
      </c>
      <c r="B241" s="70">
        <f t="shared" si="7"/>
        <v>1567.6099096452087</v>
      </c>
      <c r="C241" s="70">
        <f>A241*Sheet1!D29</f>
        <v>924</v>
      </c>
      <c r="E241" s="70">
        <f t="shared" si="8"/>
        <v>643.6099096452087</v>
      </c>
      <c r="O241" s="113">
        <f>Sheet1!F67</f>
        <v>0.43421144182506916</v>
      </c>
    </row>
    <row r="242" spans="1:15" ht="12.75">
      <c r="A242">
        <v>39</v>
      </c>
      <c r="B242" s="70">
        <f t="shared" si="7"/>
        <v>1596.4356030159302</v>
      </c>
      <c r="C242" s="70">
        <f>A242*Sheet1!D29</f>
        <v>936</v>
      </c>
      <c r="E242" s="70">
        <f t="shared" si="8"/>
        <v>660.4356030159302</v>
      </c>
      <c r="O242" s="113">
        <f>Sheet1!F67</f>
        <v>0.43421144182506916</v>
      </c>
    </row>
    <row r="243" spans="1:15" ht="12.75">
      <c r="A243">
        <v>39.5</v>
      </c>
      <c r="B243" s="70">
        <f t="shared" si="7"/>
        <v>1625.4784021075643</v>
      </c>
      <c r="C243" s="70">
        <f>A243*Sheet1!D29</f>
        <v>948</v>
      </c>
      <c r="E243" s="70">
        <f t="shared" si="8"/>
        <v>677.4784021075642</v>
      </c>
      <c r="O243" s="113">
        <f>Sheet1!F67</f>
        <v>0.43421144182506916</v>
      </c>
    </row>
    <row r="244" spans="1:15" ht="12.75">
      <c r="A244">
        <v>40</v>
      </c>
      <c r="B244" s="70">
        <f t="shared" si="7"/>
        <v>1654.7383069201105</v>
      </c>
      <c r="C244" s="70">
        <f>A244*Sheet1!D29</f>
        <v>960</v>
      </c>
      <c r="E244" s="70">
        <f t="shared" si="8"/>
        <v>694.7383069201106</v>
      </c>
      <c r="O244" s="113">
        <f>Sheet1!F67</f>
        <v>0.43421144182506916</v>
      </c>
    </row>
    <row r="245" spans="1:15" ht="12.75">
      <c r="A245">
        <v>40.5</v>
      </c>
      <c r="B245" s="70">
        <f t="shared" si="7"/>
        <v>1684.2153174535697</v>
      </c>
      <c r="C245" s="70">
        <f>A245*Sheet1!D29</f>
        <v>972</v>
      </c>
      <c r="E245" s="70">
        <f t="shared" si="8"/>
        <v>712.2153174535697</v>
      </c>
      <c r="O245" s="113">
        <f>Sheet1!F67</f>
        <v>0.43421144182506916</v>
      </c>
    </row>
    <row r="246" spans="1:15" ht="12.75">
      <c r="A246">
        <v>41</v>
      </c>
      <c r="B246" s="70">
        <f t="shared" si="7"/>
        <v>1713.9094337079414</v>
      </c>
      <c r="C246" s="70">
        <f>A246*Sheet1!D29</f>
        <v>984</v>
      </c>
      <c r="E246" s="70">
        <f t="shared" si="8"/>
        <v>729.9094337079413</v>
      </c>
      <c r="O246" s="113">
        <f>Sheet1!F67</f>
        <v>0.43421144182506916</v>
      </c>
    </row>
    <row r="247" spans="1:15" ht="12.75">
      <c r="A247">
        <v>41.5</v>
      </c>
      <c r="B247" s="70">
        <f t="shared" si="7"/>
        <v>1743.8206556832254</v>
      </c>
      <c r="C247" s="70">
        <f>A247*Sheet1!D29</f>
        <v>996</v>
      </c>
      <c r="E247" s="70">
        <f t="shared" si="8"/>
        <v>747.8206556832254</v>
      </c>
      <c r="O247" s="113">
        <f>Sheet1!F67</f>
        <v>0.43421144182506916</v>
      </c>
    </row>
    <row r="248" spans="1:15" ht="12.75">
      <c r="A248">
        <v>42</v>
      </c>
      <c r="B248" s="70">
        <f t="shared" si="7"/>
        <v>1773.9489833794219</v>
      </c>
      <c r="C248" s="70">
        <f>A248*Sheet1!D29</f>
        <v>1008</v>
      </c>
      <c r="E248" s="70">
        <f t="shared" si="8"/>
        <v>765.948983379422</v>
      </c>
      <c r="O248" s="113">
        <f>Sheet1!F67</f>
        <v>0.43421144182506916</v>
      </c>
    </row>
    <row r="249" spans="1:15" ht="12.75">
      <c r="A249">
        <v>42.5</v>
      </c>
      <c r="B249" s="70">
        <f t="shared" si="7"/>
        <v>1804.294416796531</v>
      </c>
      <c r="C249" s="70">
        <f>A249*Sheet1!D29</f>
        <v>1020</v>
      </c>
      <c r="E249" s="70">
        <f t="shared" si="8"/>
        <v>784.2944167965312</v>
      </c>
      <c r="O249" s="113">
        <f>Sheet1!F67</f>
        <v>0.43421144182506916</v>
      </c>
    </row>
    <row r="250" spans="1:15" ht="12.75">
      <c r="A250">
        <v>43</v>
      </c>
      <c r="B250" s="70">
        <f t="shared" si="7"/>
        <v>1834.8569559345528</v>
      </c>
      <c r="C250" s="70">
        <f>A250*Sheet1!D29</f>
        <v>1032</v>
      </c>
      <c r="E250" s="70">
        <f t="shared" si="8"/>
        <v>802.8569559345528</v>
      </c>
      <c r="O250" s="113">
        <f>Sheet1!F67</f>
        <v>0.43421144182506916</v>
      </c>
    </row>
    <row r="251" spans="1:15" ht="12.75">
      <c r="A251">
        <v>43.5</v>
      </c>
      <c r="B251" s="70">
        <f t="shared" si="7"/>
        <v>1865.636600793487</v>
      </c>
      <c r="C251" s="70">
        <f>A251*Sheet1!D29</f>
        <v>1044</v>
      </c>
      <c r="E251" s="70">
        <f t="shared" si="8"/>
        <v>821.6366007934871</v>
      </c>
      <c r="O251" s="113">
        <f>Sheet1!F67</f>
        <v>0.43421144182506916</v>
      </c>
    </row>
    <row r="252" spans="1:15" ht="12.75">
      <c r="A252">
        <v>44</v>
      </c>
      <c r="B252" s="70">
        <f t="shared" si="7"/>
        <v>1896.6333513733339</v>
      </c>
      <c r="C252" s="70">
        <f>A252*Sheet1!D29</f>
        <v>1056</v>
      </c>
      <c r="E252" s="70">
        <f t="shared" si="8"/>
        <v>840.6333513733339</v>
      </c>
      <c r="O252" s="113">
        <f>Sheet1!F67</f>
        <v>0.43421144182506916</v>
      </c>
    </row>
    <row r="253" spans="1:15" ht="12.75">
      <c r="A253">
        <v>44.5</v>
      </c>
      <c r="B253" s="70">
        <f t="shared" si="7"/>
        <v>1927.8472076740932</v>
      </c>
      <c r="C253" s="70">
        <f>A253*Sheet1!D29</f>
        <v>1068</v>
      </c>
      <c r="E253" s="70">
        <f t="shared" si="8"/>
        <v>859.8472076740932</v>
      </c>
      <c r="O253" s="113">
        <f>Sheet1!F67</f>
        <v>0.43421144182506916</v>
      </c>
    </row>
    <row r="254" spans="1:15" ht="12.75">
      <c r="A254">
        <v>45</v>
      </c>
      <c r="B254" s="70">
        <f t="shared" si="7"/>
        <v>1959.278169695765</v>
      </c>
      <c r="C254" s="70">
        <f>A254*Sheet1!D29</f>
        <v>1080</v>
      </c>
      <c r="E254" s="70">
        <f t="shared" si="8"/>
        <v>879.2781696957651</v>
      </c>
      <c r="O254" s="113">
        <f>Sheet1!F67</f>
        <v>0.43421144182506916</v>
      </c>
    </row>
    <row r="255" spans="1:15" ht="12.75">
      <c r="A255">
        <v>45.5</v>
      </c>
      <c r="B255" s="70">
        <f t="shared" si="7"/>
        <v>1990.9262374383493</v>
      </c>
      <c r="C255" s="70">
        <f>A255*Sheet1!D29</f>
        <v>1092</v>
      </c>
      <c r="E255" s="70">
        <f t="shared" si="8"/>
        <v>898.9262374383494</v>
      </c>
      <c r="O255" s="113">
        <f>Sheet1!F67</f>
        <v>0.43421144182506916</v>
      </c>
    </row>
    <row r="256" spans="1:15" ht="12.75">
      <c r="A256">
        <v>46</v>
      </c>
      <c r="B256" s="70">
        <f t="shared" si="7"/>
        <v>2022.7914109018463</v>
      </c>
      <c r="C256" s="70">
        <f>A256*Sheet1!D29</f>
        <v>1104</v>
      </c>
      <c r="E256" s="70">
        <f t="shared" si="8"/>
        <v>918.7914109018463</v>
      </c>
      <c r="O256" s="113">
        <f>Sheet1!F67</f>
        <v>0.43421144182506916</v>
      </c>
    </row>
    <row r="257" spans="1:15" ht="12.75">
      <c r="A257">
        <v>46.5</v>
      </c>
      <c r="B257" s="70">
        <f t="shared" si="7"/>
        <v>2054.873690086256</v>
      </c>
      <c r="C257" s="70">
        <f>A257*Sheet1!D29</f>
        <v>1116</v>
      </c>
      <c r="E257" s="70">
        <f t="shared" si="8"/>
        <v>938.8736900862558</v>
      </c>
      <c r="O257" s="113">
        <f>Sheet1!F67</f>
        <v>0.43421144182506916</v>
      </c>
    </row>
    <row r="258" spans="1:15" ht="12.75">
      <c r="A258">
        <v>47</v>
      </c>
      <c r="B258" s="70">
        <f t="shared" si="7"/>
        <v>2087.173074991578</v>
      </c>
      <c r="C258" s="70">
        <f>A258*Sheet1!D29</f>
        <v>1128</v>
      </c>
      <c r="E258" s="70">
        <f t="shared" si="8"/>
        <v>959.1730749915778</v>
      </c>
      <c r="O258" s="113">
        <f>Sheet1!F67</f>
        <v>0.43421144182506916</v>
      </c>
    </row>
    <row r="259" spans="1:15" ht="12.75">
      <c r="A259">
        <v>47.5</v>
      </c>
      <c r="B259" s="70">
        <f t="shared" si="7"/>
        <v>2119.689565617812</v>
      </c>
      <c r="C259" s="70">
        <f>A259*Sheet1!D29</f>
        <v>1140</v>
      </c>
      <c r="E259" s="70">
        <f t="shared" si="8"/>
        <v>979.6895656178123</v>
      </c>
      <c r="O259" s="113">
        <f>Sheet1!F67</f>
        <v>0.43421144182506916</v>
      </c>
    </row>
    <row r="260" spans="1:15" ht="12.75">
      <c r="A260">
        <v>48</v>
      </c>
      <c r="B260" s="70">
        <f t="shared" si="7"/>
        <v>2152.4231619649595</v>
      </c>
      <c r="C260" s="70">
        <f>A260*Sheet1!D29</f>
        <v>1152</v>
      </c>
      <c r="E260" s="70">
        <f t="shared" si="8"/>
        <v>1000.4231619649594</v>
      </c>
      <c r="O260" s="113">
        <f>Sheet1!F67</f>
        <v>0.43421144182506916</v>
      </c>
    </row>
    <row r="261" spans="1:15" ht="12.75">
      <c r="A261">
        <v>48.5</v>
      </c>
      <c r="B261" s="70">
        <f aca="true" t="shared" si="9" ref="B261:B324">C261+E261</f>
        <v>2185.373864033019</v>
      </c>
      <c r="C261" s="70">
        <f>A261*Sheet1!D29</f>
        <v>1164</v>
      </c>
      <c r="E261" s="70">
        <f aca="true" t="shared" si="10" ref="E261:E324">(A261*A261)*O261</f>
        <v>1021.3738640330189</v>
      </c>
      <c r="O261" s="113">
        <f>Sheet1!F67</f>
        <v>0.43421144182506916</v>
      </c>
    </row>
    <row r="262" spans="1:15" ht="12.75">
      <c r="A262">
        <v>49</v>
      </c>
      <c r="B262" s="70">
        <f t="shared" si="9"/>
        <v>2218.5416718219913</v>
      </c>
      <c r="C262" s="70">
        <f>A262*Sheet1!D29</f>
        <v>1176</v>
      </c>
      <c r="E262" s="70">
        <f t="shared" si="10"/>
        <v>1042.541671821991</v>
      </c>
      <c r="O262" s="113">
        <f>Sheet1!F67</f>
        <v>0.43421144182506916</v>
      </c>
    </row>
    <row r="263" spans="1:15" ht="12.75">
      <c r="A263">
        <v>49.5</v>
      </c>
      <c r="B263" s="70">
        <f t="shared" si="9"/>
        <v>2251.9265853318757</v>
      </c>
      <c r="C263" s="70">
        <f>A263*Sheet1!D29</f>
        <v>1188</v>
      </c>
      <c r="E263" s="70">
        <f t="shared" si="10"/>
        <v>1063.9265853318757</v>
      </c>
      <c r="O263" s="113">
        <f>Sheet1!F67</f>
        <v>0.43421144182506916</v>
      </c>
    </row>
    <row r="264" spans="1:15" ht="12.75">
      <c r="A264">
        <v>50</v>
      </c>
      <c r="B264" s="70">
        <f t="shared" si="9"/>
        <v>2285.5286045626726</v>
      </c>
      <c r="C264" s="70">
        <f>A264*Sheet1!D29</f>
        <v>1200</v>
      </c>
      <c r="E264" s="70">
        <f t="shared" si="10"/>
        <v>1085.5286045626729</v>
      </c>
      <c r="O264" s="113">
        <f>Sheet1!F67</f>
        <v>0.43421144182506916</v>
      </c>
    </row>
    <row r="265" spans="1:15" ht="12.75">
      <c r="A265">
        <v>51</v>
      </c>
      <c r="B265" s="70">
        <f t="shared" si="9"/>
        <v>2353.383960187005</v>
      </c>
      <c r="C265" s="70">
        <f>A265*Sheet1!D29</f>
        <v>1224</v>
      </c>
      <c r="E265" s="70">
        <f t="shared" si="10"/>
        <v>1129.383960187005</v>
      </c>
      <c r="O265" s="113">
        <f>Sheet1!F67</f>
        <v>0.43421144182506916</v>
      </c>
    </row>
    <row r="266" spans="1:15" ht="12.75">
      <c r="A266">
        <v>52</v>
      </c>
      <c r="B266" s="70">
        <f t="shared" si="9"/>
        <v>2422.107738694987</v>
      </c>
      <c r="C266" s="70">
        <f>A266*Sheet1!D29</f>
        <v>1248</v>
      </c>
      <c r="E266" s="70">
        <f t="shared" si="10"/>
        <v>1174.107738694987</v>
      </c>
      <c r="O266" s="113">
        <f>Sheet1!F67</f>
        <v>0.43421144182506916</v>
      </c>
    </row>
    <row r="267" spans="1:15" ht="12.75">
      <c r="A267">
        <v>53</v>
      </c>
      <c r="B267" s="70">
        <f t="shared" si="9"/>
        <v>2491.6999400866193</v>
      </c>
      <c r="C267" s="70">
        <f>A267*Sheet1!D29</f>
        <v>1272</v>
      </c>
      <c r="E267" s="70">
        <f t="shared" si="10"/>
        <v>1219.6999400866193</v>
      </c>
      <c r="O267" s="113">
        <f>Sheet1!F67</f>
        <v>0.43421144182506916</v>
      </c>
    </row>
    <row r="268" spans="1:15" ht="12.75">
      <c r="A268">
        <v>54</v>
      </c>
      <c r="B268" s="70">
        <f t="shared" si="9"/>
        <v>2562.1605643619014</v>
      </c>
      <c r="C268" s="70">
        <f>A268*Sheet1!D29</f>
        <v>1296</v>
      </c>
      <c r="E268" s="70">
        <f t="shared" si="10"/>
        <v>1266.1605643619016</v>
      </c>
      <c r="O268" s="113">
        <f>Sheet1!F67</f>
        <v>0.43421144182506916</v>
      </c>
    </row>
    <row r="269" spans="1:15" ht="12.75">
      <c r="A269">
        <v>55</v>
      </c>
      <c r="B269" s="70">
        <f t="shared" si="9"/>
        <v>2633.489611520834</v>
      </c>
      <c r="C269" s="70">
        <f>A269*Sheet1!D29</f>
        <v>1320</v>
      </c>
      <c r="E269" s="70">
        <f t="shared" si="10"/>
        <v>1313.4896115208342</v>
      </c>
      <c r="O269" s="113">
        <f>Sheet1!F67</f>
        <v>0.43421144182506916</v>
      </c>
    </row>
    <row r="270" spans="1:15" ht="12.75">
      <c r="A270">
        <v>56</v>
      </c>
      <c r="B270" s="70">
        <f t="shared" si="9"/>
        <v>2705.6870815634165</v>
      </c>
      <c r="C270" s="70">
        <f>A270*Sheet1!D29</f>
        <v>1344</v>
      </c>
      <c r="E270" s="70">
        <f t="shared" si="10"/>
        <v>1361.6870815634168</v>
      </c>
      <c r="O270" s="113">
        <f>Sheet1!F67</f>
        <v>0.43421144182506916</v>
      </c>
    </row>
    <row r="271" spans="1:15" ht="12.75">
      <c r="A271">
        <v>57</v>
      </c>
      <c r="B271" s="70">
        <f t="shared" si="9"/>
        <v>2778.7529744896497</v>
      </c>
      <c r="C271" s="70">
        <f>A271*Sheet1!D29</f>
        <v>1368</v>
      </c>
      <c r="E271" s="70">
        <f t="shared" si="10"/>
        <v>1410.7529744896497</v>
      </c>
      <c r="O271" s="113">
        <f>Sheet1!F67</f>
        <v>0.43421144182506916</v>
      </c>
    </row>
    <row r="272" spans="1:15" ht="12.75">
      <c r="A272">
        <v>58</v>
      </c>
      <c r="B272" s="70">
        <f t="shared" si="9"/>
        <v>2852.687290299533</v>
      </c>
      <c r="C272" s="70">
        <f>A272*Sheet1!D29</f>
        <v>1392</v>
      </c>
      <c r="E272" s="70">
        <f t="shared" si="10"/>
        <v>1460.6872902995326</v>
      </c>
      <c r="O272" s="113">
        <f>Sheet1!F67</f>
        <v>0.43421144182506916</v>
      </c>
    </row>
    <row r="273" spans="1:15" ht="12.75">
      <c r="A273">
        <v>59</v>
      </c>
      <c r="B273" s="70">
        <f t="shared" si="9"/>
        <v>2927.4900289930656</v>
      </c>
      <c r="C273" s="70">
        <f>A273*Sheet1!D29</f>
        <v>1416</v>
      </c>
      <c r="E273" s="70">
        <f t="shared" si="10"/>
        <v>1511.4900289930658</v>
      </c>
      <c r="O273" s="113">
        <f>Sheet1!F67</f>
        <v>0.43421144182506916</v>
      </c>
    </row>
    <row r="274" spans="1:15" ht="12.75">
      <c r="A274">
        <v>60</v>
      </c>
      <c r="B274" s="70">
        <f t="shared" si="9"/>
        <v>3003.161190570249</v>
      </c>
      <c r="C274" s="70">
        <f>A274*Sheet1!D29</f>
        <v>1440</v>
      </c>
      <c r="E274" s="70">
        <f t="shared" si="10"/>
        <v>1563.161190570249</v>
      </c>
      <c r="O274" s="113">
        <f>Sheet1!F67</f>
        <v>0.43421144182506916</v>
      </c>
    </row>
    <row r="275" spans="1:15" ht="12.75">
      <c r="A275">
        <v>61</v>
      </c>
      <c r="B275" s="70">
        <f t="shared" si="9"/>
        <v>3079.7007750310822</v>
      </c>
      <c r="C275" s="70">
        <f>A275*Sheet1!D29</f>
        <v>1464</v>
      </c>
      <c r="E275" s="70">
        <f t="shared" si="10"/>
        <v>1615.7007750310822</v>
      </c>
      <c r="O275" s="113">
        <f>Sheet1!F67</f>
        <v>0.43421144182506916</v>
      </c>
    </row>
    <row r="276" spans="1:15" ht="12.75">
      <c r="A276">
        <v>62</v>
      </c>
      <c r="B276" s="70">
        <f t="shared" si="9"/>
        <v>3157.108782375566</v>
      </c>
      <c r="C276" s="70">
        <f>A276*Sheet1!D29</f>
        <v>1488</v>
      </c>
      <c r="E276" s="70">
        <f t="shared" si="10"/>
        <v>1669.1087823755659</v>
      </c>
      <c r="O276" s="113">
        <f>Sheet1!F67</f>
        <v>0.43421144182506916</v>
      </c>
    </row>
    <row r="277" spans="1:15" ht="12.75">
      <c r="A277">
        <v>63</v>
      </c>
      <c r="B277" s="70">
        <f t="shared" si="9"/>
        <v>3235.3852126036995</v>
      </c>
      <c r="C277" s="70">
        <f>A277*Sheet1!D29</f>
        <v>1512</v>
      </c>
      <c r="E277" s="70">
        <f t="shared" si="10"/>
        <v>1723.3852126036995</v>
      </c>
      <c r="O277" s="113">
        <f>Sheet1!F67</f>
        <v>0.43421144182506916</v>
      </c>
    </row>
    <row r="278" spans="1:15" ht="12.75">
      <c r="A278">
        <v>64</v>
      </c>
      <c r="B278" s="70">
        <f t="shared" si="9"/>
        <v>3314.530065715483</v>
      </c>
      <c r="C278" s="70">
        <f>A278*Sheet1!D29</f>
        <v>1536</v>
      </c>
      <c r="E278" s="70">
        <f t="shared" si="10"/>
        <v>1778.5300657154833</v>
      </c>
      <c r="O278" s="113">
        <f>Sheet1!F67</f>
        <v>0.43421144182506916</v>
      </c>
    </row>
    <row r="279" spans="1:15" ht="12.75">
      <c r="A279">
        <v>65</v>
      </c>
      <c r="B279" s="70">
        <f t="shared" si="9"/>
        <v>3394.543341710917</v>
      </c>
      <c r="C279" s="70">
        <f>A279*Sheet1!D29</f>
        <v>1560</v>
      </c>
      <c r="E279" s="70">
        <f t="shared" si="10"/>
        <v>1834.5433417109173</v>
      </c>
      <c r="O279" s="113">
        <f>Sheet1!F67</f>
        <v>0.43421144182506916</v>
      </c>
    </row>
    <row r="280" spans="1:15" ht="12.75">
      <c r="A280">
        <v>66</v>
      </c>
      <c r="B280" s="70">
        <f t="shared" si="9"/>
        <v>3475.425040590001</v>
      </c>
      <c r="C280" s="70">
        <f>A280*Sheet1!D29</f>
        <v>1584</v>
      </c>
      <c r="E280" s="70">
        <f t="shared" si="10"/>
        <v>1891.4250405900013</v>
      </c>
      <c r="O280" s="113">
        <f>Sheet1!F67</f>
        <v>0.43421144182506916</v>
      </c>
    </row>
    <row r="281" spans="1:15" ht="12.75">
      <c r="A281">
        <v>67</v>
      </c>
      <c r="B281" s="70">
        <f t="shared" si="9"/>
        <v>3557.1751623527352</v>
      </c>
      <c r="C281" s="70">
        <f>A281*Sheet1!D29</f>
        <v>1608</v>
      </c>
      <c r="E281" s="70">
        <f t="shared" si="10"/>
        <v>1949.1751623527355</v>
      </c>
      <c r="O281" s="113">
        <f>Sheet1!F67</f>
        <v>0.43421144182506916</v>
      </c>
    </row>
    <row r="282" spans="1:15" ht="12.75">
      <c r="A282">
        <v>68</v>
      </c>
      <c r="B282" s="70">
        <f t="shared" si="9"/>
        <v>3639.79370699912</v>
      </c>
      <c r="C282" s="70">
        <f>A282*Sheet1!D29</f>
        <v>1632</v>
      </c>
      <c r="E282" s="70">
        <f t="shared" si="10"/>
        <v>2007.7937069991199</v>
      </c>
      <c r="O282" s="113">
        <f>Sheet1!F67</f>
        <v>0.43421144182506916</v>
      </c>
    </row>
    <row r="283" spans="1:15" ht="12.75">
      <c r="A283">
        <v>69</v>
      </c>
      <c r="B283" s="70">
        <f t="shared" si="9"/>
        <v>3723.280674529154</v>
      </c>
      <c r="C283" s="70">
        <f>A283*Sheet1!D29</f>
        <v>1656</v>
      </c>
      <c r="E283" s="70">
        <f t="shared" si="10"/>
        <v>2067.280674529154</v>
      </c>
      <c r="O283" s="113">
        <f>Sheet1!F67</f>
        <v>0.43421144182506916</v>
      </c>
    </row>
    <row r="284" spans="1:15" ht="12.75">
      <c r="A284">
        <v>70</v>
      </c>
      <c r="B284" s="70">
        <f t="shared" si="9"/>
        <v>3807.636064942839</v>
      </c>
      <c r="C284" s="70">
        <f>A284*Sheet1!D29</f>
        <v>1680</v>
      </c>
      <c r="E284" s="70">
        <f t="shared" si="10"/>
        <v>2127.636064942839</v>
      </c>
      <c r="O284" s="113">
        <f>Sheet1!F67</f>
        <v>0.43421144182506916</v>
      </c>
    </row>
    <row r="285" spans="1:15" ht="12.75">
      <c r="A285">
        <v>71</v>
      </c>
      <c r="B285" s="70">
        <f t="shared" si="9"/>
        <v>3892.8598782401737</v>
      </c>
      <c r="C285" s="70">
        <f>A285*Sheet1!D29</f>
        <v>1704</v>
      </c>
      <c r="E285" s="70">
        <f t="shared" si="10"/>
        <v>2188.8598782401737</v>
      </c>
      <c r="O285" s="113">
        <f>Sheet1!F67</f>
        <v>0.43421144182506916</v>
      </c>
    </row>
    <row r="286" spans="1:15" ht="12.75">
      <c r="A286">
        <v>72</v>
      </c>
      <c r="B286" s="70">
        <f t="shared" si="9"/>
        <v>3978.9521144211585</v>
      </c>
      <c r="C286" s="70">
        <f>A286*Sheet1!D29</f>
        <v>1728</v>
      </c>
      <c r="E286" s="70">
        <f t="shared" si="10"/>
        <v>2250.9521144211585</v>
      </c>
      <c r="O286" s="113">
        <f>Sheet1!F67</f>
        <v>0.43421144182506916</v>
      </c>
    </row>
    <row r="287" spans="1:15" ht="12.75">
      <c r="A287">
        <v>73</v>
      </c>
      <c r="B287" s="70">
        <f t="shared" si="9"/>
        <v>4065.9127734857934</v>
      </c>
      <c r="C287" s="70">
        <f>A287*Sheet1!D29</f>
        <v>1752</v>
      </c>
      <c r="E287" s="70">
        <f t="shared" si="10"/>
        <v>2313.9127734857934</v>
      </c>
      <c r="O287" s="113">
        <f>Sheet1!F67</f>
        <v>0.43421144182506916</v>
      </c>
    </row>
    <row r="288" spans="1:15" ht="12.75">
      <c r="A288">
        <v>74</v>
      </c>
      <c r="B288" s="70">
        <f t="shared" si="9"/>
        <v>4153.741855434078</v>
      </c>
      <c r="C288" s="70">
        <f>A288*Sheet1!D29</f>
        <v>1776</v>
      </c>
      <c r="E288" s="70">
        <f t="shared" si="10"/>
        <v>2377.741855434079</v>
      </c>
      <c r="O288" s="113">
        <f>Sheet1!F67</f>
        <v>0.43421144182506916</v>
      </c>
    </row>
    <row r="289" spans="1:15" ht="12.75">
      <c r="A289">
        <v>75</v>
      </c>
      <c r="B289" s="70">
        <f t="shared" si="9"/>
        <v>4242.439360266014</v>
      </c>
      <c r="C289" s="70">
        <f>A289*Sheet1!D29</f>
        <v>1800</v>
      </c>
      <c r="E289" s="70">
        <f t="shared" si="10"/>
        <v>2442.439360266014</v>
      </c>
      <c r="O289" s="113">
        <f>Sheet1!F67</f>
        <v>0.43421144182506916</v>
      </c>
    </row>
    <row r="290" spans="1:15" ht="12.75">
      <c r="A290">
        <v>76</v>
      </c>
      <c r="B290" s="70">
        <f t="shared" si="9"/>
        <v>4332.005287981599</v>
      </c>
      <c r="C290" s="70">
        <f>A290*Sheet1!D29</f>
        <v>1824</v>
      </c>
      <c r="E290" s="70">
        <f t="shared" si="10"/>
        <v>2508.0052879815994</v>
      </c>
      <c r="O290" s="113">
        <f>Sheet1!F67</f>
        <v>0.43421144182506916</v>
      </c>
    </row>
    <row r="291" spans="1:15" ht="12.75">
      <c r="A291">
        <v>77</v>
      </c>
      <c r="B291" s="70">
        <f t="shared" si="9"/>
        <v>4422.439638580835</v>
      </c>
      <c r="C291" s="70">
        <f>A291*Sheet1!D29</f>
        <v>1848</v>
      </c>
      <c r="E291" s="70">
        <f t="shared" si="10"/>
        <v>2574.439638580835</v>
      </c>
      <c r="O291" s="113">
        <f>Sheet1!F67</f>
        <v>0.43421144182506916</v>
      </c>
    </row>
    <row r="292" spans="1:15" ht="12.75">
      <c r="A292">
        <v>78</v>
      </c>
      <c r="B292" s="70">
        <f t="shared" si="9"/>
        <v>4513.742412063721</v>
      </c>
      <c r="C292" s="70">
        <f>A292*Sheet1!D29</f>
        <v>1872</v>
      </c>
      <c r="E292" s="70">
        <f t="shared" si="10"/>
        <v>2641.7424120637206</v>
      </c>
      <c r="O292" s="113">
        <f>Sheet1!F67</f>
        <v>0.43421144182506916</v>
      </c>
    </row>
    <row r="293" spans="1:15" ht="12.75">
      <c r="A293">
        <v>79</v>
      </c>
      <c r="B293" s="70">
        <f t="shared" si="9"/>
        <v>4605.913608430257</v>
      </c>
      <c r="C293" s="70">
        <f>A293*Sheet1!D29</f>
        <v>1896</v>
      </c>
      <c r="E293" s="70">
        <f t="shared" si="10"/>
        <v>2709.9136084302568</v>
      </c>
      <c r="O293" s="113">
        <f>Sheet1!F67</f>
        <v>0.43421144182506916</v>
      </c>
    </row>
    <row r="294" spans="1:15" ht="12.75">
      <c r="A294">
        <v>80</v>
      </c>
      <c r="B294" s="70">
        <f t="shared" si="9"/>
        <v>4698.953227680442</v>
      </c>
      <c r="C294" s="70">
        <f>A294*Sheet1!D29</f>
        <v>1920</v>
      </c>
      <c r="E294" s="70">
        <f t="shared" si="10"/>
        <v>2778.9532276804425</v>
      </c>
      <c r="O294" s="113">
        <f>Sheet1!F67</f>
        <v>0.43421144182506916</v>
      </c>
    </row>
    <row r="295" spans="1:15" ht="12.75">
      <c r="A295">
        <v>81</v>
      </c>
      <c r="B295" s="70">
        <f t="shared" si="9"/>
        <v>4792.861269814279</v>
      </c>
      <c r="C295" s="70">
        <f>A295*Sheet1!D29</f>
        <v>1944</v>
      </c>
      <c r="E295" s="70">
        <f t="shared" si="10"/>
        <v>2848.861269814279</v>
      </c>
      <c r="O295" s="113">
        <f>Sheet1!F67</f>
        <v>0.43421144182506916</v>
      </c>
    </row>
    <row r="296" spans="1:15" ht="12.75">
      <c r="A296">
        <v>82</v>
      </c>
      <c r="B296" s="70">
        <f t="shared" si="9"/>
        <v>4887.637734831766</v>
      </c>
      <c r="C296" s="70">
        <f>A296*Sheet1!D29</f>
        <v>1968</v>
      </c>
      <c r="E296" s="70">
        <f t="shared" si="10"/>
        <v>2919.637734831765</v>
      </c>
      <c r="O296" s="113">
        <f>Sheet1!F67</f>
        <v>0.43421144182506916</v>
      </c>
    </row>
    <row r="297" spans="1:15" ht="12.75">
      <c r="A297">
        <v>83</v>
      </c>
      <c r="B297" s="70">
        <f t="shared" si="9"/>
        <v>4983.2826227329015</v>
      </c>
      <c r="C297" s="70">
        <f>A297*Sheet1!D29</f>
        <v>1992</v>
      </c>
      <c r="E297" s="70">
        <f t="shared" si="10"/>
        <v>2991.2826227329015</v>
      </c>
      <c r="O297" s="113">
        <f>Sheet1!F67</f>
        <v>0.43421144182506916</v>
      </c>
    </row>
    <row r="298" spans="1:15" ht="12.75">
      <c r="A298">
        <v>84</v>
      </c>
      <c r="B298" s="70">
        <f t="shared" si="9"/>
        <v>5079.795933517687</v>
      </c>
      <c r="C298" s="70">
        <f>A298*Sheet1!D29</f>
        <v>2016</v>
      </c>
      <c r="E298" s="70">
        <f t="shared" si="10"/>
        <v>3063.795933517688</v>
      </c>
      <c r="O298" s="113">
        <f>Sheet1!F67</f>
        <v>0.43421144182506916</v>
      </c>
    </row>
    <row r="299" spans="1:15" ht="12.75">
      <c r="A299">
        <v>85</v>
      </c>
      <c r="B299" s="70">
        <f t="shared" si="9"/>
        <v>5177.177667186124</v>
      </c>
      <c r="C299" s="70">
        <f>A299*Sheet1!D29</f>
        <v>2040</v>
      </c>
      <c r="E299" s="70">
        <f t="shared" si="10"/>
        <v>3137.177667186125</v>
      </c>
      <c r="O299" s="113">
        <f>Sheet1!F67</f>
        <v>0.43421144182506916</v>
      </c>
    </row>
    <row r="300" spans="1:15" ht="12.75">
      <c r="A300">
        <v>86</v>
      </c>
      <c r="B300" s="70">
        <f t="shared" si="9"/>
        <v>5275.427823738211</v>
      </c>
      <c r="C300" s="70">
        <f>A300*Sheet1!D29</f>
        <v>2064</v>
      </c>
      <c r="E300" s="70">
        <f t="shared" si="10"/>
        <v>3211.4278237382114</v>
      </c>
      <c r="O300" s="113">
        <f>Sheet1!F67</f>
        <v>0.43421144182506916</v>
      </c>
    </row>
    <row r="301" spans="1:15" ht="12.75">
      <c r="A301">
        <v>87</v>
      </c>
      <c r="B301" s="70">
        <f t="shared" si="9"/>
        <v>5374.546403173948</v>
      </c>
      <c r="C301" s="70">
        <f>A301*Sheet1!D29</f>
        <v>2088</v>
      </c>
      <c r="E301" s="70">
        <f t="shared" si="10"/>
        <v>3286.5464031739484</v>
      </c>
      <c r="O301" s="113">
        <f>Sheet1!F67</f>
        <v>0.43421144182506916</v>
      </c>
    </row>
    <row r="302" spans="1:15" ht="12.75">
      <c r="A302">
        <v>88</v>
      </c>
      <c r="B302" s="70">
        <f t="shared" si="9"/>
        <v>5474.5334054933355</v>
      </c>
      <c r="C302" s="70">
        <f>A302*Sheet1!D29</f>
        <v>2112</v>
      </c>
      <c r="E302" s="70">
        <f t="shared" si="10"/>
        <v>3362.5334054933355</v>
      </c>
      <c r="O302" s="113">
        <f>Sheet1!F67</f>
        <v>0.43421144182506916</v>
      </c>
    </row>
    <row r="303" spans="1:15" ht="12.75">
      <c r="A303">
        <v>89</v>
      </c>
      <c r="B303" s="70">
        <f t="shared" si="9"/>
        <v>5575.388830696373</v>
      </c>
      <c r="C303" s="70">
        <f>A303*Sheet1!D29</f>
        <v>2136</v>
      </c>
      <c r="E303" s="70">
        <f t="shared" si="10"/>
        <v>3439.3888306963727</v>
      </c>
      <c r="O303" s="113">
        <f>Sheet1!F67</f>
        <v>0.43421144182506916</v>
      </c>
    </row>
    <row r="304" spans="1:15" ht="12.75">
      <c r="A304">
        <v>90</v>
      </c>
      <c r="B304" s="70">
        <f t="shared" si="9"/>
        <v>5677.11267878306</v>
      </c>
      <c r="C304" s="70">
        <f>A304*Sheet1!D29</f>
        <v>2160</v>
      </c>
      <c r="E304" s="70">
        <f t="shared" si="10"/>
        <v>3517.1126787830603</v>
      </c>
      <c r="O304" s="113">
        <f>Sheet1!F67</f>
        <v>0.43421144182506916</v>
      </c>
    </row>
    <row r="305" spans="1:15" ht="12.75">
      <c r="A305">
        <v>91</v>
      </c>
      <c r="B305" s="70">
        <f t="shared" si="9"/>
        <v>5779.704949753397</v>
      </c>
      <c r="C305" s="70">
        <f>A305*Sheet1!D29</f>
        <v>2184</v>
      </c>
      <c r="E305" s="70">
        <f t="shared" si="10"/>
        <v>3595.7049497533976</v>
      </c>
      <c r="O305" s="113">
        <f>Sheet1!F67</f>
        <v>0.43421144182506916</v>
      </c>
    </row>
    <row r="306" spans="1:15" ht="12.75">
      <c r="A306">
        <v>92</v>
      </c>
      <c r="B306" s="70">
        <f t="shared" si="9"/>
        <v>5883.165643607385</v>
      </c>
      <c r="C306" s="70">
        <f>A306*Sheet1!D29</f>
        <v>2208</v>
      </c>
      <c r="E306" s="70">
        <f t="shared" si="10"/>
        <v>3675.1656436073854</v>
      </c>
      <c r="O306" s="113">
        <f>Sheet1!F67</f>
        <v>0.43421144182506916</v>
      </c>
    </row>
    <row r="307" spans="1:15" ht="12.75">
      <c r="A307">
        <v>93</v>
      </c>
      <c r="B307" s="70">
        <f t="shared" si="9"/>
        <v>5987.494760345024</v>
      </c>
      <c r="C307" s="70">
        <f>A307*Sheet1!D29</f>
        <v>2232</v>
      </c>
      <c r="E307" s="70">
        <f t="shared" si="10"/>
        <v>3755.494760345023</v>
      </c>
      <c r="O307" s="113">
        <f>Sheet1!F67</f>
        <v>0.43421144182506916</v>
      </c>
    </row>
    <row r="308" spans="1:15" ht="12.75">
      <c r="A308">
        <v>94</v>
      </c>
      <c r="B308" s="70">
        <f t="shared" si="9"/>
        <v>6092.692299966311</v>
      </c>
      <c r="C308" s="70">
        <f>A308*Sheet1!D29</f>
        <v>2256</v>
      </c>
      <c r="E308" s="70">
        <f t="shared" si="10"/>
        <v>3836.692299966311</v>
      </c>
      <c r="O308" s="113">
        <f>Sheet1!F67</f>
        <v>0.43421144182506916</v>
      </c>
    </row>
    <row r="309" spans="1:15" ht="12.75">
      <c r="A309">
        <v>95</v>
      </c>
      <c r="B309" s="70">
        <f t="shared" si="9"/>
        <v>6198.758262471249</v>
      </c>
      <c r="C309" s="70">
        <f>A309*Sheet1!D29</f>
        <v>2280</v>
      </c>
      <c r="E309" s="70">
        <f t="shared" si="10"/>
        <v>3918.758262471249</v>
      </c>
      <c r="O309" s="113">
        <f>Sheet1!F67</f>
        <v>0.43421144182506916</v>
      </c>
    </row>
    <row r="310" spans="1:15" ht="12.75">
      <c r="A310">
        <v>96</v>
      </c>
      <c r="B310" s="70">
        <f t="shared" si="9"/>
        <v>6305.692647859838</v>
      </c>
      <c r="C310" s="70">
        <f>A310*Sheet1!D29</f>
        <v>2304</v>
      </c>
      <c r="E310" s="70">
        <f t="shared" si="10"/>
        <v>4001.6926478598375</v>
      </c>
      <c r="O310" s="113">
        <f>Sheet1!F67</f>
        <v>0.43421144182506916</v>
      </c>
    </row>
    <row r="311" spans="1:15" ht="12.75">
      <c r="A311">
        <v>97</v>
      </c>
      <c r="B311" s="70">
        <f t="shared" si="9"/>
        <v>6413.495456132076</v>
      </c>
      <c r="C311" s="70">
        <f>A311*Sheet1!D29</f>
        <v>2328</v>
      </c>
      <c r="E311" s="70">
        <f t="shared" si="10"/>
        <v>4085.4954561320756</v>
      </c>
      <c r="O311" s="113">
        <f>Sheet1!F67</f>
        <v>0.43421144182506916</v>
      </c>
    </row>
    <row r="312" spans="1:15" ht="12.75">
      <c r="A312">
        <v>98</v>
      </c>
      <c r="B312" s="70">
        <f t="shared" si="9"/>
        <v>6522.166687287964</v>
      </c>
      <c r="C312" s="70">
        <f>A312*Sheet1!D29</f>
        <v>2352</v>
      </c>
      <c r="E312" s="70">
        <f t="shared" si="10"/>
        <v>4170.166687287964</v>
      </c>
      <c r="O312" s="113">
        <f>Sheet1!F67</f>
        <v>0.43421144182506916</v>
      </c>
    </row>
    <row r="313" spans="1:15" ht="12.75">
      <c r="A313">
        <v>99</v>
      </c>
      <c r="B313" s="70">
        <f t="shared" si="9"/>
        <v>6631.706341327503</v>
      </c>
      <c r="C313" s="70">
        <f>A313*Sheet1!D29</f>
        <v>2376</v>
      </c>
      <c r="E313" s="70">
        <f t="shared" si="10"/>
        <v>4255.706341327503</v>
      </c>
      <c r="O313" s="113">
        <f>Sheet1!F67</f>
        <v>0.43421144182506916</v>
      </c>
    </row>
    <row r="314" spans="1:15" ht="12.75">
      <c r="A314">
        <v>100</v>
      </c>
      <c r="B314" s="70">
        <f t="shared" si="9"/>
        <v>6742.114418250691</v>
      </c>
      <c r="C314" s="70">
        <f>A314*Sheet1!D29</f>
        <v>2400</v>
      </c>
      <c r="E314" s="70">
        <f t="shared" si="10"/>
        <v>4342.114418250691</v>
      </c>
      <c r="O314" s="113">
        <f>Sheet1!F67</f>
        <v>0.43421144182506916</v>
      </c>
    </row>
    <row r="315" spans="1:15" ht="12.75">
      <c r="A315">
        <v>105</v>
      </c>
      <c r="B315" s="70">
        <f t="shared" si="9"/>
        <v>7307.181146121387</v>
      </c>
      <c r="C315" s="70">
        <f>A315*Sheet1!D29</f>
        <v>2520</v>
      </c>
      <c r="E315" s="70">
        <f t="shared" si="10"/>
        <v>4787.181146121387</v>
      </c>
      <c r="O315" s="113">
        <f>Sheet1!F67</f>
        <v>0.43421144182506916</v>
      </c>
    </row>
    <row r="316" spans="1:15" ht="12.75">
      <c r="A316">
        <v>110</v>
      </c>
      <c r="B316" s="70">
        <f t="shared" si="9"/>
        <v>7893.958446083337</v>
      </c>
      <c r="C316" s="70">
        <f>A316*Sheet1!D29</f>
        <v>2640</v>
      </c>
      <c r="E316" s="70">
        <f t="shared" si="10"/>
        <v>5253.958446083337</v>
      </c>
      <c r="O316" s="113">
        <f>Sheet1!F67</f>
        <v>0.43421144182506916</v>
      </c>
    </row>
    <row r="317" spans="1:15" ht="12.75">
      <c r="A317">
        <v>115</v>
      </c>
      <c r="B317" s="70">
        <f t="shared" si="9"/>
        <v>8502.446318136539</v>
      </c>
      <c r="C317" s="70">
        <f>A317*Sheet1!D29</f>
        <v>2760</v>
      </c>
      <c r="E317" s="70">
        <f t="shared" si="10"/>
        <v>5742.44631813654</v>
      </c>
      <c r="O317" s="113">
        <f>Sheet1!F67</f>
        <v>0.43421144182506916</v>
      </c>
    </row>
    <row r="318" spans="1:15" ht="12.75">
      <c r="A318">
        <v>120</v>
      </c>
      <c r="B318" s="70">
        <f t="shared" si="9"/>
        <v>9132.644762280996</v>
      </c>
      <c r="C318" s="70">
        <f>A318*Sheet1!D29</f>
        <v>2880</v>
      </c>
      <c r="E318" s="70">
        <f t="shared" si="10"/>
        <v>6252.644762280996</v>
      </c>
      <c r="O318" s="113">
        <f>Sheet1!F67</f>
        <v>0.43421144182506916</v>
      </c>
    </row>
    <row r="319" spans="1:15" ht="12.75">
      <c r="A319">
        <v>125</v>
      </c>
      <c r="B319" s="70">
        <f t="shared" si="9"/>
        <v>9784.553778516705</v>
      </c>
      <c r="C319" s="70">
        <f>A319*Sheet1!D29</f>
        <v>3000</v>
      </c>
      <c r="E319" s="70">
        <f t="shared" si="10"/>
        <v>6784.553778516705</v>
      </c>
      <c r="O319" s="113">
        <f>Sheet1!F67</f>
        <v>0.43421144182506916</v>
      </c>
    </row>
    <row r="320" spans="1:15" ht="12.75">
      <c r="A320">
        <v>130</v>
      </c>
      <c r="B320" s="70">
        <f t="shared" si="9"/>
        <v>10458.173366843668</v>
      </c>
      <c r="C320" s="70">
        <f>A320*Sheet1!D29</f>
        <v>3120</v>
      </c>
      <c r="E320" s="70">
        <f t="shared" si="10"/>
        <v>7338.173366843669</v>
      </c>
      <c r="O320" s="113">
        <f>Sheet1!F67</f>
        <v>0.43421144182506916</v>
      </c>
    </row>
    <row r="321" spans="1:15" ht="12.75">
      <c r="A321">
        <v>135</v>
      </c>
      <c r="B321" s="70">
        <f t="shared" si="9"/>
        <v>11153.503527261884</v>
      </c>
      <c r="C321" s="70">
        <f>A321*Sheet1!D29</f>
        <v>3240</v>
      </c>
      <c r="E321" s="70">
        <f t="shared" si="10"/>
        <v>7913.503527261885</v>
      </c>
      <c r="O321" s="113">
        <f>Sheet1!F67</f>
        <v>0.43421144182506916</v>
      </c>
    </row>
    <row r="322" spans="1:15" ht="12.75">
      <c r="A322">
        <v>140</v>
      </c>
      <c r="B322" s="70">
        <f t="shared" si="9"/>
        <v>11870.544259771355</v>
      </c>
      <c r="C322" s="70">
        <f>A322*Sheet1!D29</f>
        <v>3360</v>
      </c>
      <c r="E322" s="70">
        <f t="shared" si="10"/>
        <v>8510.544259771355</v>
      </c>
      <c r="O322" s="113">
        <f>Sheet1!F67</f>
        <v>0.43421144182506916</v>
      </c>
    </row>
    <row r="323" spans="1:15" ht="12.75">
      <c r="A323">
        <v>145</v>
      </c>
      <c r="B323" s="70">
        <f t="shared" si="9"/>
        <v>12609.29556437208</v>
      </c>
      <c r="C323" s="70">
        <f>A323*Sheet1!D29</f>
        <v>3480</v>
      </c>
      <c r="E323" s="70">
        <f t="shared" si="10"/>
        <v>9129.29556437208</v>
      </c>
      <c r="O323" s="113">
        <f>Sheet1!F67</f>
        <v>0.43421144182506916</v>
      </c>
    </row>
    <row r="324" spans="1:15" ht="12.75">
      <c r="A324">
        <v>150</v>
      </c>
      <c r="B324" s="70">
        <f t="shared" si="9"/>
        <v>13369.757441064055</v>
      </c>
      <c r="C324" s="70">
        <f>A324*Sheet1!D29</f>
        <v>3600</v>
      </c>
      <c r="E324" s="70">
        <f t="shared" si="10"/>
        <v>9769.757441064055</v>
      </c>
      <c r="O324" s="113">
        <f>Sheet1!F67</f>
        <v>0.43421144182506916</v>
      </c>
    </row>
    <row r="325" spans="1:15" ht="12.75">
      <c r="A325">
        <v>155</v>
      </c>
      <c r="B325" s="70">
        <f aca="true" t="shared" si="11" ref="B325:B334">C325+E325</f>
        <v>14151.929889847286</v>
      </c>
      <c r="C325" s="70">
        <f>A325*Sheet1!D29</f>
        <v>3720</v>
      </c>
      <c r="E325" s="70">
        <f aca="true" t="shared" si="12" ref="E325:E334">(A325*A325)*O325</f>
        <v>10431.929889847286</v>
      </c>
      <c r="O325" s="113">
        <f>Sheet1!F67</f>
        <v>0.43421144182506916</v>
      </c>
    </row>
    <row r="326" spans="1:15" ht="12.75">
      <c r="A326">
        <v>160</v>
      </c>
      <c r="B326" s="70">
        <f t="shared" si="11"/>
        <v>14955.81291072177</v>
      </c>
      <c r="C326" s="70">
        <f>A326*Sheet1!D29</f>
        <v>3840</v>
      </c>
      <c r="E326" s="70">
        <f t="shared" si="12"/>
        <v>11115.81291072177</v>
      </c>
      <c r="O326" s="113">
        <f>Sheet1!F67</f>
        <v>0.43421144182506916</v>
      </c>
    </row>
    <row r="327" spans="1:15" ht="12.75">
      <c r="A327">
        <v>165</v>
      </c>
      <c r="B327" s="70">
        <f t="shared" si="11"/>
        <v>15781.406503687507</v>
      </c>
      <c r="C327" s="70">
        <f>A327*Sheet1!D29</f>
        <v>3960</v>
      </c>
      <c r="E327" s="70">
        <f t="shared" si="12"/>
        <v>11821.406503687507</v>
      </c>
      <c r="O327" s="113">
        <f>Sheet1!F67</f>
        <v>0.43421144182506916</v>
      </c>
    </row>
    <row r="328" spans="1:15" ht="12.75">
      <c r="A328">
        <v>170</v>
      </c>
      <c r="B328" s="70">
        <f t="shared" si="11"/>
        <v>16628.710668744498</v>
      </c>
      <c r="C328" s="70">
        <f>A328*Sheet1!D29</f>
        <v>4080</v>
      </c>
      <c r="E328" s="70">
        <f t="shared" si="12"/>
        <v>12548.7106687445</v>
      </c>
      <c r="O328" s="113">
        <f>Sheet1!F67</f>
        <v>0.43421144182506916</v>
      </c>
    </row>
    <row r="329" spans="1:15" ht="12.75">
      <c r="A329">
        <v>175</v>
      </c>
      <c r="B329" s="70">
        <f t="shared" si="11"/>
        <v>17497.725405892743</v>
      </c>
      <c r="C329" s="70">
        <f>A329*Sheet1!D29</f>
        <v>4200</v>
      </c>
      <c r="E329" s="70">
        <f t="shared" si="12"/>
        <v>13297.725405892743</v>
      </c>
      <c r="O329" s="113">
        <f>Sheet1!F67</f>
        <v>0.43421144182506916</v>
      </c>
    </row>
    <row r="330" spans="1:15" ht="12.75">
      <c r="A330">
        <v>180</v>
      </c>
      <c r="B330" s="70">
        <f t="shared" si="11"/>
        <v>18388.45071513224</v>
      </c>
      <c r="C330" s="70">
        <f>A330*Sheet1!D29</f>
        <v>4320</v>
      </c>
      <c r="E330" s="70">
        <f t="shared" si="12"/>
        <v>14068.450715132241</v>
      </c>
      <c r="O330" s="113">
        <f>Sheet1!F67</f>
        <v>0.43421144182506916</v>
      </c>
    </row>
    <row r="331" spans="1:15" ht="12.75">
      <c r="A331">
        <v>185</v>
      </c>
      <c r="B331" s="70">
        <f t="shared" si="11"/>
        <v>19300.88659646299</v>
      </c>
      <c r="C331" s="70">
        <f>A331*Sheet1!D29</f>
        <v>4440</v>
      </c>
      <c r="E331" s="70">
        <f t="shared" si="12"/>
        <v>14860.886596462991</v>
      </c>
      <c r="O331" s="113">
        <f>Sheet1!F67</f>
        <v>0.43421144182506916</v>
      </c>
    </row>
    <row r="332" spans="1:15" ht="12.75">
      <c r="A332">
        <v>190</v>
      </c>
      <c r="B332" s="70">
        <f t="shared" si="11"/>
        <v>20235.033049884994</v>
      </c>
      <c r="C332" s="70">
        <f>A332*Sheet1!D29</f>
        <v>4560</v>
      </c>
      <c r="E332" s="70">
        <f t="shared" si="12"/>
        <v>15675.033049884996</v>
      </c>
      <c r="O332" s="113">
        <f>Sheet1!F67</f>
        <v>0.43421144182506916</v>
      </c>
    </row>
    <row r="333" spans="1:15" ht="12.75">
      <c r="A333">
        <v>195</v>
      </c>
      <c r="B333" s="70">
        <f t="shared" si="11"/>
        <v>21190.890075398256</v>
      </c>
      <c r="C333" s="70">
        <f>A333*Sheet1!D29</f>
        <v>4680</v>
      </c>
      <c r="E333" s="70">
        <f t="shared" si="12"/>
        <v>16510.890075398256</v>
      </c>
      <c r="O333" s="113">
        <f>Sheet1!F67</f>
        <v>0.43421144182506916</v>
      </c>
    </row>
    <row r="334" spans="1:15" ht="12.75">
      <c r="A334">
        <v>200</v>
      </c>
      <c r="B334" s="70">
        <f t="shared" si="11"/>
        <v>22168.457673002766</v>
      </c>
      <c r="C334" s="70">
        <f>A334*Sheet1!D29</f>
        <v>4800</v>
      </c>
      <c r="E334" s="70">
        <f t="shared" si="12"/>
        <v>17368.457673002766</v>
      </c>
      <c r="O334" s="113">
        <f>Sheet1!F67</f>
        <v>0.43421144182506916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created xsi:type="dcterms:W3CDTF">2010-09-12T17:15:02Z</dcterms:created>
  <dcterms:modified xsi:type="dcterms:W3CDTF">2010-12-29T15:09:31Z</dcterms:modified>
  <cp:category/>
  <cp:version/>
  <cp:contentType/>
  <cp:contentStatus/>
</cp:coreProperties>
</file>